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selyanina_ev\Desktop\мои документы\передача услуг в негосударственный сектор\реестр поставщиков услуг\"/>
    </mc:Choice>
  </mc:AlternateContent>
  <xr:revisionPtr revIDLastSave="0" documentId="13_ncr:1_{3BAFADD3-60F1-4070-BAC7-9AEB7E2171EB}" xr6:coauthVersionLast="36" xr6:coauthVersionMax="36" xr10:uidLastSave="{00000000-0000-0000-0000-000000000000}"/>
  <bookViews>
    <workbookView xWindow="0" yWindow="0" windowWidth="14835" windowHeight="8790" xr2:uid="{00000000-000D-0000-FFFF-FFFF00000000}"/>
  </bookViews>
  <sheets>
    <sheet name="Лист1" sheetId="1" r:id="rId1"/>
    <sheet name="новые" sheetId="2" r:id="rId2"/>
    <sheet name="удаленные" sheetId="3" r:id="rId3"/>
  </sheets>
  <externalReferences>
    <externalReference r:id="rId4"/>
    <externalReference r:id="rId5"/>
  </externalReferences>
  <definedNames>
    <definedName name="_xlnm._FilterDatabase" localSheetId="0" hidden="1">Лист1!$D$4:$BH$177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3" i="1" l="1"/>
  <c r="G174" i="1" l="1"/>
  <c r="G176" i="1" l="1"/>
  <c r="G172" i="1" l="1"/>
  <c r="G173" i="1"/>
  <c r="G171" i="1" l="1"/>
  <c r="A46" i="3"/>
  <c r="A125" i="2"/>
  <c r="Q40" i="2"/>
  <c r="P40" i="2"/>
  <c r="N40" i="2"/>
  <c r="M40" i="2"/>
  <c r="L40" i="2"/>
  <c r="J30" i="2"/>
  <c r="J29" i="2"/>
  <c r="J28" i="2"/>
  <c r="J27" i="2"/>
  <c r="G175" i="1" l="1"/>
  <c r="E172" i="1"/>
  <c r="G170" i="1"/>
  <c r="G169" i="1"/>
  <c r="E169" i="1"/>
  <c r="E170" i="1" s="1"/>
  <c r="G168" i="1" l="1"/>
  <c r="G177" i="1" s="1"/>
  <c r="H174" i="1" l="1"/>
  <c r="H171" i="1" l="1"/>
  <c r="H175" i="1"/>
  <c r="H176" i="1"/>
  <c r="H168" i="1"/>
  <c r="H17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Муравьёва Алёна Владимировна</author>
  </authors>
  <commentList>
    <comment ref="C53" authorId="0" shapeId="0" xr:uid="{00000000-0006-0000-0000-000001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54" authorId="0" shapeId="0" xr:uid="{00000000-0006-0000-0000-000002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56" authorId="0" shapeId="0" xr:uid="{00000000-0006-0000-0000-000003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57" authorId="0" shapeId="0" xr:uid="{00000000-0006-0000-0000-000004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62" authorId="0" shapeId="0" xr:uid="{00000000-0006-0000-0000-000005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64" authorId="0" shapeId="0" xr:uid="{00000000-0006-0000-0000-000006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67" authorId="0" shapeId="0" xr:uid="{00000000-0006-0000-0000-000007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68" authorId="0" shapeId="0" xr:uid="{00000000-0006-0000-0000-000008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70" authorId="0" shapeId="0" xr:uid="{00000000-0006-0000-0000-000009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74" authorId="0" shapeId="0" xr:uid="{00000000-0006-0000-0000-00000A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75" authorId="0" shapeId="0" xr:uid="{00000000-0006-0000-0000-00000B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76" authorId="0" shapeId="0" xr:uid="{00000000-0006-0000-0000-00000C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77" authorId="0" shapeId="0" xr:uid="{00000000-0006-0000-0000-00000D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78" authorId="0" shapeId="0" xr:uid="{00000000-0006-0000-0000-00000E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81" authorId="0" shapeId="0" xr:uid="{00000000-0006-0000-0000-00000F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84" authorId="0" shapeId="0" xr:uid="{00000000-0006-0000-0000-000010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85" authorId="0" shapeId="0" xr:uid="{00000000-0006-0000-0000-000011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86" authorId="0" shapeId="0" xr:uid="{00000000-0006-0000-0000-000012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87" authorId="0" shapeId="0" xr:uid="{00000000-0006-0000-0000-000013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88" authorId="0" shapeId="0" xr:uid="{00000000-0006-0000-0000-000014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91" authorId="0" shapeId="0" xr:uid="{00000000-0006-0000-0000-000015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 ref="C93" authorId="0" shapeId="0" xr:uid="{00000000-0006-0000-0000-000016000000}">
      <text>
        <r>
          <rPr>
            <b/>
            <sz val="9"/>
            <color indexed="81"/>
            <rFont val="Tahoma"/>
            <family val="2"/>
            <charset val="204"/>
          </rPr>
          <t>Муравьёва Алёна Владимировна:</t>
        </r>
        <r>
          <rPr>
            <sz val="9"/>
            <color indexed="81"/>
            <rFont val="Tahoma"/>
            <family val="2"/>
            <charset val="204"/>
          </rPr>
          <t xml:space="preserve">
Деятельность прочих общественных организаций, не включенных в другие группировки</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C46" authorId="0" shapeId="0" xr:uid="{00000000-0006-0000-0100-000001000000}">
      <text>
        <r>
          <rPr>
            <b/>
            <sz val="9"/>
            <color indexed="81"/>
            <rFont val="Tahoma"/>
            <family val="2"/>
            <charset val="204"/>
          </rPr>
          <t>Lenovo:</t>
        </r>
        <r>
          <rPr>
            <sz val="9"/>
            <color indexed="81"/>
            <rFont val="Tahoma"/>
            <family val="2"/>
            <charset val="204"/>
          </rPr>
          <t xml:space="preserve">
Новая НКО, стара ликвидирована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Lenovo</author>
    <author>Муравьёва Алёна Владимировна</author>
  </authors>
  <commentList>
    <comment ref="C17" authorId="0" shapeId="0" xr:uid="{00000000-0006-0000-0200-000001000000}">
      <text>
        <r>
          <rPr>
            <b/>
            <sz val="9"/>
            <color indexed="81"/>
            <rFont val="Tahoma"/>
            <family val="2"/>
            <charset val="204"/>
          </rPr>
          <t>Lenovo:</t>
        </r>
        <r>
          <rPr>
            <sz val="9"/>
            <color indexed="81"/>
            <rFont val="Tahoma"/>
            <family val="2"/>
            <charset val="204"/>
          </rPr>
          <t xml:space="preserve">
Корректировки муниципалитета
</t>
        </r>
      </text>
    </comment>
    <comment ref="C20" authorId="0" shapeId="0" xr:uid="{00000000-0006-0000-0200-000002000000}">
      <text>
        <r>
          <rPr>
            <b/>
            <sz val="9"/>
            <color indexed="81"/>
            <rFont val="Tahoma"/>
            <family val="2"/>
            <charset val="204"/>
          </rPr>
          <t>Lenovo:</t>
        </r>
        <r>
          <rPr>
            <sz val="9"/>
            <color indexed="81"/>
            <rFont val="Tahoma"/>
            <family val="2"/>
            <charset val="204"/>
          </rPr>
          <t xml:space="preserve">
Дата прекращения деятельности: 09.01.2020</t>
        </r>
      </text>
    </comment>
    <comment ref="C23" authorId="0" shapeId="0" xr:uid="{00000000-0006-0000-0200-000003000000}">
      <text>
        <r>
          <rPr>
            <b/>
            <sz val="9"/>
            <color indexed="81"/>
            <rFont val="Tahoma"/>
            <family val="2"/>
            <charset val="204"/>
          </rPr>
          <t>Lenovo:</t>
        </r>
        <r>
          <rPr>
            <sz val="9"/>
            <color indexed="81"/>
            <rFont val="Tahoma"/>
            <family val="2"/>
            <charset val="204"/>
          </rPr>
          <t xml:space="preserve">
Ликвидировано, создана новая НКО
</t>
        </r>
      </text>
    </comment>
    <comment ref="C24" authorId="1" shapeId="0" xr:uid="{00000000-0006-0000-0200-000004000000}">
      <text>
        <r>
          <rPr>
            <b/>
            <sz val="9"/>
            <color indexed="81"/>
            <rFont val="Tahoma"/>
            <family val="2"/>
            <charset val="204"/>
          </rPr>
          <t>Муравьёва Алёна Владимировна:</t>
        </r>
        <r>
          <rPr>
            <sz val="9"/>
            <color indexed="81"/>
            <rFont val="Tahoma"/>
            <family val="2"/>
            <charset val="204"/>
          </rPr>
          <t xml:space="preserve">
Задвоение см. п. 14 Нижневартовск
</t>
        </r>
      </text>
    </comment>
    <comment ref="C31" authorId="0" shapeId="0" xr:uid="{00000000-0006-0000-0200-000005000000}">
      <text>
        <r>
          <rPr>
            <b/>
            <sz val="9"/>
            <color indexed="81"/>
            <rFont val="Tahoma"/>
            <family val="2"/>
            <charset val="204"/>
          </rPr>
          <t>Lenovo:</t>
        </r>
        <r>
          <rPr>
            <sz val="9"/>
            <color indexed="81"/>
            <rFont val="Tahoma"/>
            <family val="2"/>
            <charset val="204"/>
          </rPr>
          <t xml:space="preserve">
Только бани и сауны без ФКиС</t>
        </r>
      </text>
    </comment>
    <comment ref="C32" authorId="0" shapeId="0" xr:uid="{00000000-0006-0000-0200-000006000000}">
      <text>
        <r>
          <rPr>
            <b/>
            <sz val="9"/>
            <color indexed="81"/>
            <rFont val="Tahoma"/>
            <family val="2"/>
            <charset val="204"/>
          </rPr>
          <t>Lenovo:</t>
        </r>
        <r>
          <rPr>
            <sz val="9"/>
            <color indexed="81"/>
            <rFont val="Tahoma"/>
            <family val="2"/>
            <charset val="204"/>
          </rPr>
          <t xml:space="preserve">
Только бани и сауны без ФКиС</t>
        </r>
      </text>
    </comment>
    <comment ref="C34" authorId="0" shapeId="0" xr:uid="{00000000-0006-0000-0200-000007000000}">
      <text>
        <r>
          <rPr>
            <b/>
            <sz val="9"/>
            <color indexed="81"/>
            <rFont val="Tahoma"/>
            <family val="2"/>
            <charset val="204"/>
          </rPr>
          <t>Lenovo:</t>
        </r>
        <r>
          <rPr>
            <sz val="9"/>
            <color indexed="81"/>
            <rFont val="Tahoma"/>
            <family val="2"/>
            <charset val="204"/>
          </rPr>
          <t xml:space="preserve">
Задвоение 
</t>
        </r>
      </text>
    </comment>
    <comment ref="C42" authorId="0" shapeId="0" xr:uid="{00000000-0006-0000-0200-000008000000}">
      <text>
        <r>
          <rPr>
            <b/>
            <sz val="9"/>
            <color indexed="81"/>
            <rFont val="Tahoma"/>
            <family val="2"/>
            <charset val="204"/>
          </rPr>
          <t>Lenovo:</t>
        </r>
        <r>
          <rPr>
            <sz val="9"/>
            <color indexed="81"/>
            <rFont val="Tahoma"/>
            <family val="2"/>
            <charset val="204"/>
          </rPr>
          <t xml:space="preserve">
Реорганизовано путем присоединения к СШ "Старт"
</t>
        </r>
      </text>
    </comment>
  </commentList>
</comments>
</file>

<file path=xl/sharedStrings.xml><?xml version="1.0" encoding="utf-8"?>
<sst xmlns="http://schemas.openxmlformats.org/spreadsheetml/2006/main" count="5157" uniqueCount="1983">
  <si>
    <t>Единый реестр поставщиков  услуг в социальной сфере Ханты - Мансийского автономного округа - Югры</t>
  </si>
  <si>
    <t xml:space="preserve">Реестр поставщиков услуг в сфере физической культуры и спорта Ханты-Мансийского автономного округа – Югры
</t>
  </si>
  <si>
    <t>на</t>
  </si>
  <si>
    <t xml:space="preserve">№№ п/п </t>
  </si>
  <si>
    <t>№ реестровой записи поставщика (Реестр ХМАО-Югры)</t>
  </si>
  <si>
    <t xml:space="preserve">Полное и  сокращенное (если имеется) наименование поставщиков услуг </t>
  </si>
  <si>
    <t>Организационно-правовая форма поставщиков услуг (для юридических лиц)</t>
  </si>
  <si>
    <t>Дата включения в ведомственный реестр</t>
  </si>
  <si>
    <t xml:space="preserve">Дата государственной регистрации юридического лица, индивидуального предпринимателя </t>
  </si>
  <si>
    <t>ОГРН юридического лица (основной государственный регистрационный номер)</t>
  </si>
  <si>
    <t>ИНН</t>
  </si>
  <si>
    <t>Фамилия, имя, отчество руководителя (полностью)</t>
  </si>
  <si>
    <t xml:space="preserve">  Контактная информация о поставщике услуг</t>
  </si>
  <si>
    <t>Информация о лицензиях, имеющихся у поставщиков услуг</t>
  </si>
  <si>
    <t>Наименование отрасли предоставления услуг в социальной сфере (образование, здравоохранение, социальное обслуживание, культура, физическая культура и спорт)</t>
  </si>
  <si>
    <t>Наименование предоставляемых услуг в социальной сфере (по видам спорта и этапам спортивной подготовки, а также по видам выполняемых работ в сфере физической культуры и спорта , в том числе с указанием групп и категорий населения)</t>
  </si>
  <si>
    <t xml:space="preserve">Информация о результатах проведенных проверок, в т.ч.  независимой оценки качества предоставляемых услуг  (дата проведения) </t>
  </si>
  <si>
    <t xml:space="preserve">Информация о тарифах (нормативах)  на предоставляемые услуги в социальной сфере </t>
  </si>
  <si>
    <t>Сведения о реализуемых программах, оказываемых поставщиком услуг, при наличии (обучающие, развивающие, программы реабилитации и др.)</t>
  </si>
  <si>
    <r>
      <t xml:space="preserve">Информация об опыте работы поставщика предоставляеющего услуги в социальной сфере (количество лет), </t>
    </r>
    <r>
      <rPr>
        <b/>
        <sz val="12"/>
        <rFont val="Times New Roman"/>
        <family val="1"/>
        <charset val="204"/>
      </rPr>
      <t>в том числе за последние 5 лет</t>
    </r>
  </si>
  <si>
    <t>Заполняется  Департаментом социального развития Ханты-Мансийского автономного округа - Югры</t>
  </si>
  <si>
    <t>Заполняется Департаментом образования, Департаментом здравоохранения, Департаментом физической культуры и спорта, Департаментом культуры  Ханты-Мансийского автономного  округа - Югры</t>
  </si>
  <si>
    <t>Иная информация</t>
  </si>
  <si>
    <t>Дата внесения изменений в реестр</t>
  </si>
  <si>
    <t>Сведения о формах, получаемой (в том числе ранее) государственной (муниципальной) поддержке</t>
  </si>
  <si>
    <t xml:space="preserve">Информация об условиях предоставления услуг </t>
  </si>
  <si>
    <t>Информация об общем количестве мест, предназначенных для предоставления услуг, о наличии свободных мест, в том числе по видам спорта и этапам спортивной подготовки, а также видам выполняемых работ в сфере физической культуры и спорта</t>
  </si>
  <si>
    <t>Информация о тренерском и инструкторском составе с указанием образовательного и профессионального уровня (в том числе информация об отсутствии/наличии судимости)</t>
  </si>
  <si>
    <t xml:space="preserve">Статус организации* </t>
  </si>
  <si>
    <t xml:space="preserve">Сведения о формах социального обслуживания     </t>
  </si>
  <si>
    <t xml:space="preserve">Общее количество мест в организации, предназначенных для предоставления  социальных услуг                                              </t>
  </si>
  <si>
    <t>Наименование формы государственной (муниципальной) поддержки (субсидия, субвенция, грант, сертификат, государственное (муниципальное) задание и т.п.)</t>
  </si>
  <si>
    <t>Целевое назначение</t>
  </si>
  <si>
    <t>Объем,                                  тыс. рублей</t>
  </si>
  <si>
    <t>Показатель результативности и значение (например, количество привлеченных к занятиям ФКиС, чел.)</t>
  </si>
  <si>
    <t>Тариф (норматив)</t>
  </si>
  <si>
    <t>Реквизиты нормативного правовогоа акта исполнительного органа государственной власти автономного округа, органа местного самоуправления, утверждающего тариф (норматив)</t>
  </si>
  <si>
    <t>на дому</t>
  </si>
  <si>
    <t>полустационарная</t>
  </si>
  <si>
    <t>стационарная</t>
  </si>
  <si>
    <t xml:space="preserve">Сведения о формах предоставления услуг в социальной сфере    </t>
  </si>
  <si>
    <t>Общее количество мест в организации, предназначенных для предоставления услуг в социальной сфере</t>
  </si>
  <si>
    <t>Наименование должности согласно штатному расписанию (с указанием вида спорта, направления)</t>
  </si>
  <si>
    <t>Количество штатных единиц, планируемых к оказанию услуг</t>
  </si>
  <si>
    <t>Образование</t>
  </si>
  <si>
    <t>Стаж (в том числе: общий в сфере ФКиС, тренерский)</t>
  </si>
  <si>
    <t>Наличие ограничений для работы в сфере ФКиС</t>
  </si>
  <si>
    <t xml:space="preserve">место нахождения поставщика услуг </t>
  </si>
  <si>
    <t xml:space="preserve">адрес/место предоставления услуг </t>
  </si>
  <si>
    <t>режим работы</t>
  </si>
  <si>
    <t>код города и контактный телефон</t>
  </si>
  <si>
    <t>адрес электронной почты</t>
  </si>
  <si>
    <t xml:space="preserve"> адрес Веб-сайта</t>
  </si>
  <si>
    <t>Наименование услуг</t>
  </si>
  <si>
    <t>Общее количество мест, предназначенных для предоставления услуг</t>
  </si>
  <si>
    <t>Наличие свободных мест (в том числе по видам спорта и этапам подготовки, группам населения)</t>
  </si>
  <si>
    <t>субъект Российской Федерации</t>
  </si>
  <si>
    <t xml:space="preserve"> населенный пункт </t>
  </si>
  <si>
    <t>индекс</t>
  </si>
  <si>
    <t>улица</t>
  </si>
  <si>
    <t>№ дома/ строения/ офиса</t>
  </si>
  <si>
    <t xml:space="preserve">населенный пункт </t>
  </si>
  <si>
    <t>серия</t>
  </si>
  <si>
    <t>номер</t>
  </si>
  <si>
    <t>лиценируемый вид деятельности</t>
  </si>
  <si>
    <t>орган лицензирования</t>
  </si>
  <si>
    <t>дата выдачи лицензии</t>
  </si>
  <si>
    <t>срок действия лицензии</t>
  </si>
  <si>
    <t>нестационарная</t>
  </si>
  <si>
    <t>Белоярский район</t>
  </si>
  <si>
    <t>Муниципальное бюджетное учрежденне</t>
  </si>
  <si>
    <t>Ханты-Мансийский автономный округ - Югра</t>
  </si>
  <si>
    <t>г. Белоярский</t>
  </si>
  <si>
    <t>Центральная</t>
  </si>
  <si>
    <t>-</t>
  </si>
  <si>
    <t>физическая культура и спорт</t>
  </si>
  <si>
    <t>16 лет</t>
  </si>
  <si>
    <t>муниципальное задание</t>
  </si>
  <si>
    <t>нет</t>
  </si>
  <si>
    <t>МУ</t>
  </si>
  <si>
    <t>бессрочно</t>
  </si>
  <si>
    <t>да</t>
  </si>
  <si>
    <t>высшее</t>
  </si>
  <si>
    <t xml:space="preserve">Муниципальное казенное учреждение сельского поселения Полноват "Центр культуры и спорта "Созвездие"Спортивный центр «Полноват» </t>
  </si>
  <si>
    <t>Муниципальное казенное учреждение</t>
  </si>
  <si>
    <t>Сухарко Валентина Васильевна</t>
  </si>
  <si>
    <t>Ханты-Мансийский
автономный округ - Югра</t>
  </si>
  <si>
    <t xml:space="preserve">Лесная </t>
  </si>
  <si>
    <t>(34670) 33428</t>
  </si>
  <si>
    <t>Poln-cdkRodnik@yandex.ru</t>
  </si>
  <si>
    <t>_</t>
  </si>
  <si>
    <t>2 года</t>
  </si>
  <si>
    <t>Муниципальное автономное учреждение "Центра культуры и спорта "Лыхма" "Спортивный центр с плавательным бассейном Лыхма"</t>
  </si>
  <si>
    <t>Муниципальное автономное учреждение</t>
  </si>
  <si>
    <t>Криворучко Анжелика Александровна</t>
  </si>
  <si>
    <t xml:space="preserve">Белоярский район,                 с.п.Лыхма </t>
  </si>
  <si>
    <t>ЛПУ</t>
  </si>
  <si>
    <t>(34670) 48-776</t>
  </si>
  <si>
    <t xml:space="preserve">dk-Romantik@mail.ru </t>
  </si>
  <si>
    <t>11 лет</t>
  </si>
  <si>
    <t>1 год</t>
  </si>
  <si>
    <t>Муниципальное автономное учреждение физической культуры и спорта Белоярского района «База спорта и отдыха «Северянка»</t>
  </si>
  <si>
    <t>Ананко Ирина Анатольевна</t>
  </si>
  <si>
    <t>severiynka@bk.ru</t>
  </si>
  <si>
    <t>20 лет</t>
  </si>
  <si>
    <t>на платной основе</t>
  </si>
  <si>
    <t>Муниципальное автономное учреждение сельского поселения Казым «Центр культуры и спорта «Прометей»</t>
  </si>
  <si>
    <t>Белоярский район,              с.п. Казым</t>
  </si>
  <si>
    <t xml:space="preserve">Советская </t>
  </si>
  <si>
    <t>(34670) 31-4-83</t>
  </si>
  <si>
    <t>kazymadm@yandex.ru</t>
  </si>
  <si>
    <t xml:space="preserve">Муниципальное бюджетное учреждение физической культуры и спорта  Белоярского района "Центр культуры и спорта" Спортивный комплекс "Сорум" </t>
  </si>
  <si>
    <t>Большинская Мария Юрьевна</t>
  </si>
  <si>
    <t>Белоярский район, с.п.Сорум</t>
  </si>
  <si>
    <t>Строителей</t>
  </si>
  <si>
    <t>(34670) 36-631</t>
  </si>
  <si>
    <t>8 лет</t>
  </si>
  <si>
    <t>Общество с ограниченной ответственностью</t>
  </si>
  <si>
    <t>25.09.2018</t>
  </si>
  <si>
    <t>город Белоярский</t>
  </si>
  <si>
    <t>3 года</t>
  </si>
  <si>
    <t>МСП</t>
  </si>
  <si>
    <t xml:space="preserve">Культурно-спортивный комплекс Казымского линейно-производственного управления Плавательный бассейн «Дельфин» Общество с ограниченной ответственностью "Газпром трансгаз Югорск"  </t>
  </si>
  <si>
    <t>Воротников Александр Владимирович</t>
  </si>
  <si>
    <t>проезд Ратькова</t>
  </si>
  <si>
    <t>(34670) 37-462</t>
  </si>
  <si>
    <t xml:space="preserve">info_kz@ttg.gazprom.ru </t>
  </si>
  <si>
    <t>ИНЫЕ</t>
  </si>
  <si>
    <t xml:space="preserve">Культурно-спортивный комплекс Бобровского линейно-производственного управления Общество с ограниченной ответственностью "Газпром трансгаз Югорск" </t>
  </si>
  <si>
    <t>Белоярский район, с.п. Лыхма</t>
  </si>
  <si>
    <t>18 лет</t>
  </si>
  <si>
    <t>Проведение занятий физкультурно-спортивной направленности по месту проживания граждан</t>
  </si>
  <si>
    <t xml:space="preserve">Культурно-спортивный комплекс Верхнеказымского линейно-производственного управления Общество с ограниченной ответственностью "Газпром трансгаз Югорск" </t>
  </si>
  <si>
    <t>Белоярский район,       с.п. Верхнеказымский</t>
  </si>
  <si>
    <t>1 мкр.</t>
  </si>
  <si>
    <t>(34670) 47-506</t>
  </si>
  <si>
    <t>ev.nichipuruk@blr.ttg.gazprom.ru</t>
  </si>
  <si>
    <t xml:space="preserve">Физкультурно-оздоровительный комплекс Сорумского линейно-производственного управления Общество с ограниченной ответственностью "Газпром трансгаз Югорск" </t>
  </si>
  <si>
    <t>Бирюкова Оксана Михайловна</t>
  </si>
  <si>
    <t xml:space="preserve">Таежная </t>
  </si>
  <si>
    <t>(34670) 36-745</t>
  </si>
  <si>
    <t xml:space="preserve">info_sr@ttg.gazprom.ru </t>
  </si>
  <si>
    <t xml:space="preserve">Физкультурно-оздоровительный комплекс Сосновского линейно-производственного управления Общество с ограниченной ответственностью "Газпром трансгаз Югорск" </t>
  </si>
  <si>
    <t>Кладницкий Андрей Павлович</t>
  </si>
  <si>
    <t>Белоярский район с. п. Сосновка</t>
  </si>
  <si>
    <t>Школьная</t>
  </si>
  <si>
    <t>(34670) 46-818</t>
  </si>
  <si>
    <t xml:space="preserve">info_sn@ttg.gazprom.ru </t>
  </si>
  <si>
    <t xml:space="preserve"> Дуняшев Максим Рафаилович</t>
  </si>
  <si>
    <t>Индивидуальный предприниматель</t>
  </si>
  <si>
    <t xml:space="preserve">мкр3 а </t>
  </si>
  <si>
    <t>физкультурно-оздоровительная деятельность</t>
  </si>
  <si>
    <t>ИП</t>
  </si>
  <si>
    <t>7 лет</t>
  </si>
  <si>
    <t>5 лет</t>
  </si>
  <si>
    <t>Березовский район</t>
  </si>
  <si>
    <t>Муниципальное бюджетное учреждение</t>
  </si>
  <si>
    <t>Ханты-Мансийский автономный округ-Югра</t>
  </si>
  <si>
    <t>на бесплатной основе</t>
  </si>
  <si>
    <t>с 8.00 до 20.00</t>
  </si>
  <si>
    <t>1Б</t>
  </si>
  <si>
    <t>НКО</t>
  </si>
  <si>
    <t>отсутствуют</t>
  </si>
  <si>
    <t>город Когалым</t>
  </si>
  <si>
    <t>г. Когалым</t>
  </si>
  <si>
    <t>финансовое обеспечение выполнения муниципального задания</t>
  </si>
  <si>
    <t>Сибирская</t>
  </si>
  <si>
    <t>Ханты - Мансийский автономный округ</t>
  </si>
  <si>
    <t>Общественная организация</t>
  </si>
  <si>
    <t>ул. Северная</t>
  </si>
  <si>
    <t>д. 5</t>
  </si>
  <si>
    <t>ул. Мира</t>
  </si>
  <si>
    <t>ул. Дружбы Народов</t>
  </si>
  <si>
    <t>Данченко Евгений Николаевич</t>
  </si>
  <si>
    <t>8 904 477 09 17</t>
  </si>
  <si>
    <t>torum.kogalym@yandex.ru</t>
  </si>
  <si>
    <t>Емчук Елена Нарисовна (фитнес клуб "Атлет")</t>
  </si>
  <si>
    <t>Емчук Елена Нарисовна</t>
  </si>
  <si>
    <t>д. 10, кв. 29</t>
  </si>
  <si>
    <t>1.200-22.00</t>
  </si>
  <si>
    <t>8-922-77-23-222</t>
  </si>
  <si>
    <t>yaroslav.emchuk@mail.ru</t>
  </si>
  <si>
    <t>спортивно-оздоровительные услуги (фитнес, тренажеры)</t>
  </si>
  <si>
    <t>Кочура Виктория Владимировна</t>
  </si>
  <si>
    <t>7 904 477 92 22</t>
  </si>
  <si>
    <t>v-kachura@mail.ru</t>
  </si>
  <si>
    <t>Основной вид деятельности:                                93.19 Деятельность в области спорта
прочая</t>
  </si>
  <si>
    <t xml:space="preserve">Никитина Наталья Михайловна </t>
  </si>
  <si>
    <t>318861700070390</t>
  </si>
  <si>
    <t>860803674127</t>
  </si>
  <si>
    <t>Никитина Наталья Михайловна</t>
  </si>
  <si>
    <t>стр. 27</t>
  </si>
  <si>
    <t>niki27-79@mail.ru</t>
  </si>
  <si>
    <t>Основные виды деятельности: 93.12 Деятельность спортивных клубов; 93.29.2 Деятельность танцплощадок, дискотек, школ танцев; 93.19 Деятельность в области спорта прочая; 93.13 Деятельность фитнес-центров; 93.11 Деятельность спортивных объектов</t>
  </si>
  <si>
    <t>Фадеев Илья Сергеевич</t>
  </si>
  <si>
    <t>320861700035718</t>
  </si>
  <si>
    <t>7 950 513 00 65</t>
  </si>
  <si>
    <t>Ilya86_55@icloud.com</t>
  </si>
  <si>
    <t>Основной вид деятельности:                                   93.13 Деятельность фитнес-центров                                     Дополнительный вид деятельности:                          93.11 Деятельность спортивных объектов
93.12 Деятельность спортивных клубов
93.19 Деятельность в области спорта
прочая</t>
  </si>
  <si>
    <t>Кондинский район</t>
  </si>
  <si>
    <t>86ЛО1</t>
  </si>
  <si>
    <t>08.00-21.00</t>
  </si>
  <si>
    <t>с 8.00 до 22.00</t>
  </si>
  <si>
    <t>Ленина</t>
  </si>
  <si>
    <t>пгт Междуреченский</t>
  </si>
  <si>
    <t>Метелкина Оксана Рафисовна</t>
  </si>
  <si>
    <t>Sakhapovaoks94@icloud.com</t>
  </si>
  <si>
    <t>деятельность спортивных клубов</t>
  </si>
  <si>
    <t>платные услуги "Джампинг"</t>
  </si>
  <si>
    <t>менее 1 года</t>
  </si>
  <si>
    <t>93.12 Деятельность спортивных клубов</t>
  </si>
  <si>
    <t>город Лангепас</t>
  </si>
  <si>
    <t>г. Лангепас</t>
  </si>
  <si>
    <t xml:space="preserve">Автономная некоммерческая организация </t>
  </si>
  <si>
    <t>Некоммерческая организация</t>
  </si>
  <si>
    <t>ул. Комсомольская</t>
  </si>
  <si>
    <t>Лукащук Наталья Юрьевна                          (Фитнес-студия "BODYslim")</t>
  </si>
  <si>
    <t>Самозанятость</t>
  </si>
  <si>
    <t>Лукащук Наталья Юрьевна</t>
  </si>
  <si>
    <t xml:space="preserve">Ленина </t>
  </si>
  <si>
    <t>84А</t>
  </si>
  <si>
    <t xml:space="preserve">Комсомольская </t>
  </si>
  <si>
    <t>пн, ср, пт, вс 19.00-21.00</t>
  </si>
  <si>
    <t>tasha-2377@mail.ru</t>
  </si>
  <si>
    <t>физкультурно-оздровительные услуги (групповые занятия по фитнесу)</t>
  </si>
  <si>
    <t>фитнес (групповые программы)</t>
  </si>
  <si>
    <t>с 18.02.2020г. самозанятая</t>
  </si>
  <si>
    <t>инструктор групповых программ</t>
  </si>
  <si>
    <t>с 18.02.2020г. Самозанятая</t>
  </si>
  <si>
    <t>Соловьева Резеда Салиховна (Фитнес клуб Fitness Plaza)</t>
  </si>
  <si>
    <t>Соловьева Резеда Салиховна</t>
  </si>
  <si>
    <t xml:space="preserve">ул. Солнечная </t>
  </si>
  <si>
    <t>21/1</t>
  </si>
  <si>
    <t>ул. Солнечная</t>
  </si>
  <si>
    <t>ig.margo.s@gmail.com</t>
  </si>
  <si>
    <t>https://fplaza.ru/klub-v-langepase</t>
  </si>
  <si>
    <t>тренажерный зал, групповые занятия</t>
  </si>
  <si>
    <t>Клунная Елена Андреевна                                                  (Фитнес-студия "Прайм-Фит")</t>
  </si>
  <si>
    <t>860701559090</t>
  </si>
  <si>
    <t>Клунная Елена Андреевна</t>
  </si>
  <si>
    <t>г.Лангепас</t>
  </si>
  <si>
    <t>21</t>
  </si>
  <si>
    <t xml:space="preserve">ул. Комсомольская </t>
  </si>
  <si>
    <t xml:space="preserve"> Елена
89227841445 супруг Антон Витальевич</t>
  </si>
  <si>
    <t>anton03061992@mail.ru</t>
  </si>
  <si>
    <t>город Мегион</t>
  </si>
  <si>
    <t>Физическая культура и спорт</t>
  </si>
  <si>
    <t>13 лет</t>
  </si>
  <si>
    <t>01.04.2019</t>
  </si>
  <si>
    <t>Автономная некоммерческая организация</t>
  </si>
  <si>
    <t>Постановление Правительства ХМАО - Югры от 12.07.2013 N 248-п
"О нормах расходов на организацию и проведение физкультурных и спортивных мероприятий"</t>
  </si>
  <si>
    <t>9.00-17.00</t>
  </si>
  <si>
    <t>15/2</t>
  </si>
  <si>
    <t>организация</t>
  </si>
  <si>
    <t>2</t>
  </si>
  <si>
    <t>город Нефтеюганск</t>
  </si>
  <si>
    <t>г. Нефтеюганск</t>
  </si>
  <si>
    <t>образовательная деятельность</t>
  </si>
  <si>
    <t>зд.7</t>
  </si>
  <si>
    <t xml:space="preserve">общественная организация </t>
  </si>
  <si>
    <t xml:space="preserve">Местная общественная организация по содействию занятости населения социально-досуговой деятельностью «Женский клуб» г.Нефтеюганска </t>
  </si>
  <si>
    <t>Шемелова Анна Алексеевна</t>
  </si>
  <si>
    <t>Понедельник-суббота: 12.00 - 13.30 Воскресение: 10.00 - 12.00 МБУ ЦФКиС "Жемчужина Югры"</t>
  </si>
  <si>
    <t>genskclub@mail.ru</t>
  </si>
  <si>
    <t>Пропаганда физической культуры, спорта и здорового образа жизни                                                                                                    Организация и проведение спортивно-оздоровительной работы по развитию физической культуры и спорта среди различных групп населения, включая старшее поколение. Проведение занятий по физической культуре среди лиц старшего поколения.</t>
  </si>
  <si>
    <t>безвозмездно</t>
  </si>
  <si>
    <t>Дополнительные виды деятельности: 93.19 Деятельность в области спорта прочая;</t>
  </si>
  <si>
    <t xml:space="preserve">Победитель конкурса общественно значимых проектов в 2020 году СОНКО и распределить субсидии из бюджета города Нефтеюганска СОНКО, на основании постановления администрации города Нефтеюганска от 14.11.2018 № 165-нп </t>
  </si>
  <si>
    <t>«Активное поколение», поддержка граждан пожилого возраста</t>
  </si>
  <si>
    <t>количество привлеченных к  систематическим занятиям ФКиС 80чел. пожилого возраста</t>
  </si>
  <si>
    <t>инструктор</t>
  </si>
  <si>
    <t>Профессиональное образовательное учреждение "Нефтеюганский учебный центр"Регионального отделения Общероссийской общественно-государственной организации "Добровольное общество содействия армии, авиации и флоту России" Ханты-Мансийского автономного округа - Югры</t>
  </si>
  <si>
    <t>Прудникова Марина Ивановна</t>
  </si>
  <si>
    <t>ул.Парковая</t>
  </si>
  <si>
    <t>8/3463/232387, 232378</t>
  </si>
  <si>
    <t>nuptc@mail.ru</t>
  </si>
  <si>
    <t>Деятельность в области спорта</t>
  </si>
  <si>
    <t>Организация физического воспитания граждан. Развитие технических и военно-прикладных видов спорта в системе ДОСААФ России</t>
  </si>
  <si>
    <t>Фомичева Елена Сергеевна</t>
  </si>
  <si>
    <t>860408114300</t>
  </si>
  <si>
    <t>Аэропорт</t>
  </si>
  <si>
    <t>д.2, кв. 3</t>
  </si>
  <si>
    <t xml:space="preserve">15 микрорайон </t>
  </si>
  <si>
    <t>ул. Южная, 1 строение, 2этаж</t>
  </si>
  <si>
    <t>Нефтеюганский район</t>
  </si>
  <si>
    <t>4 года</t>
  </si>
  <si>
    <t>Ежедневно с 8:00 - 22:00</t>
  </si>
  <si>
    <t>4 мкр.</t>
  </si>
  <si>
    <t>Юмаева Ингира Кашафовна</t>
  </si>
  <si>
    <t>гп. Пойковский Нефтеюганский район</t>
  </si>
  <si>
    <t>д. 6, кв. 27</t>
  </si>
  <si>
    <t>5 мкр.</t>
  </si>
  <si>
    <t>д.5</t>
  </si>
  <si>
    <t>Ежедневно с 10.00 - 21:00</t>
  </si>
  <si>
    <t>8 982 55 174 59  8951 961 27 86</t>
  </si>
  <si>
    <t>ingira-1909@yandex.ru</t>
  </si>
  <si>
    <t>физическая культура и спорт, адаптивная физическая культура</t>
  </si>
  <si>
    <t>Проведение занятий физкультурно-спортивной направленнгсти, инклюзивные занятия, каратэ, адаптивная физическая культура. Дети ДЦП, аутизм. Оказание услуг платно и на основе сертификатов ПФДО - персонифицированного финансирования дополнительного образования</t>
  </si>
  <si>
    <t>Адаптированная программа по инклюзивному карате по персонифицированому дополнительному образованию</t>
  </si>
  <si>
    <t>25 лет</t>
  </si>
  <si>
    <t>Сведения о видах экономической деятельности, дополнительное ОКВЭД: 85.41 Образование дополнительное детей и взрослых. 85.41.1 Образование в области спорта и отдыха. 93.12 Деятельность спортивных клубов. 96.04 Деятельность физкультурно-оздоровительная. 96.09 Предоставление прочих персональных услуг, не включенных в другие группировки</t>
  </si>
  <si>
    <t>Инклюзивное карате</t>
  </si>
  <si>
    <t>70</t>
  </si>
  <si>
    <t>Тренер- преподаватель, физическая культура для лиц с отклонениями в состоянии здоровья.</t>
  </si>
  <si>
    <t>1</t>
  </si>
  <si>
    <t>Высшее</t>
  </si>
  <si>
    <t>город Нижневартовск</t>
  </si>
  <si>
    <t xml:space="preserve"> г. Нижневартовск</t>
  </si>
  <si>
    <t>22</t>
  </si>
  <si>
    <t xml:space="preserve">г. Нижневартовск </t>
  </si>
  <si>
    <t>Чапаева</t>
  </si>
  <si>
    <t>Омская</t>
  </si>
  <si>
    <t>1А</t>
  </si>
  <si>
    <t>Автономная некоммерческая организация Волейбольный клуб "Самотлор"  (АНО ВК "Самотлор")</t>
  </si>
  <si>
    <t>Березин Алексей Германович</t>
  </si>
  <si>
    <t>13/1,89</t>
  </si>
  <si>
    <t>г.Нижневартовск</t>
  </si>
  <si>
    <t>9.00-21.00</t>
  </si>
  <si>
    <t>8(3466)243610, 8(3466)244060</t>
  </si>
  <si>
    <t>samotlor-volley@mail.ru</t>
  </si>
  <si>
    <t>Волейбол</t>
  </si>
  <si>
    <t xml:space="preserve">Проект комплексно-целевого развития волейбола в Ханты-Мансийском автономном округе – Югре «Югра – территория волейбола» </t>
  </si>
  <si>
    <t>В Реестре ИОПУ с 07.06.2018 (исключен из Реестра 26.06.2020), включен с 26.06.2020</t>
  </si>
  <si>
    <t>Нижневартовский район</t>
  </si>
  <si>
    <t>Пн-сб 09:00-18:00</t>
  </si>
  <si>
    <t>г. Нижневартовск</t>
  </si>
  <si>
    <t>ул. Ханты-Мансийская</t>
  </si>
  <si>
    <t>1128624002264</t>
  </si>
  <si>
    <t>Пн-пт 09:00-18:00</t>
  </si>
  <si>
    <t>Пн-пт 09:00-17:00</t>
  </si>
  <si>
    <t>ул. Кузоваткина</t>
  </si>
  <si>
    <t>9 лет</t>
  </si>
  <si>
    <t>8-912-939-19-88</t>
  </si>
  <si>
    <t>'vrnasyrova@yandex.ru'</t>
  </si>
  <si>
    <t>ул. Ленина</t>
  </si>
  <si>
    <t xml:space="preserve"> ул. Ленина</t>
  </si>
  <si>
    <t>8-922-433-17-75</t>
  </si>
  <si>
    <t xml:space="preserve">dudarenkoev@yandex.ru </t>
  </si>
  <si>
    <t>Дорощенко Станислав Владимирович</t>
  </si>
  <si>
    <t>53-92-22</t>
  </si>
  <si>
    <t>svd-nv@mail.ru</t>
  </si>
  <si>
    <t>общественная организация</t>
  </si>
  <si>
    <t>Некоммерческое партнерство</t>
  </si>
  <si>
    <t>93.1 Деятельность в области спорта (дополнительный вид деятельности)</t>
  </si>
  <si>
    <t>Автономная некоммерческая организация центр развития пауэрлифтинга и силовых видов спорта «Атлант»</t>
  </si>
  <si>
    <t>Хамов Алексей Сергеевич</t>
  </si>
  <si>
    <t>ул.Спортивная</t>
  </si>
  <si>
    <t>д.15, кв. 84</t>
  </si>
  <si>
    <t>ул.Мира</t>
  </si>
  <si>
    <t>д. 76Б</t>
  </si>
  <si>
    <t>8(982)4144261</t>
  </si>
  <si>
    <t>lexa_105kg@mail.ru</t>
  </si>
  <si>
    <t>Деятельность в области спорта прочая</t>
  </si>
  <si>
    <t>8 месяцев</t>
  </si>
  <si>
    <t xml:space="preserve">93.1 Деятельность в области спорта </t>
  </si>
  <si>
    <t xml:space="preserve">Услуги в сфере физической культуры и спорта </t>
  </si>
  <si>
    <t>ул. Спортивная</t>
  </si>
  <si>
    <t>Общество с ограниченной ответственностью "Шторм"</t>
  </si>
  <si>
    <t>1178617001243</t>
  </si>
  <si>
    <t>Дударенко Евгений Васильевич</t>
  </si>
  <si>
    <t>2П строение 8</t>
  </si>
  <si>
    <t>Пн-пт 08:00-22:00, сб 10:00-20:00, вс 10:00-18:00</t>
  </si>
  <si>
    <t>Деятельность физкультурно-оздоровительная</t>
  </si>
  <si>
    <t>Общество с ограниченной ответственностью "ОРЭНЖ" (ООО "ОРЭНЖ")</t>
  </si>
  <si>
    <t xml:space="preserve"> Попов Александр Петрович</t>
  </si>
  <si>
    <t>улица 9П</t>
  </si>
  <si>
    <t>31а</t>
  </si>
  <si>
    <t>Пн-пт 08:00-23:00, сб, вс 09:00-21:00</t>
  </si>
  <si>
    <t>8(3466) 27-55-15, 8-982-537-55-15</t>
  </si>
  <si>
    <t>orangclub@mail.ru</t>
  </si>
  <si>
    <t>Общество с ограниченной ответственностью "ЕВРОПА-ФИТНЕС"</t>
  </si>
  <si>
    <t xml:space="preserve"> 07.11.2014</t>
  </si>
  <si>
    <t>Петрова Татьяна Владимировна</t>
  </si>
  <si>
    <t>улица Чапаева</t>
  </si>
  <si>
    <t>27, 6</t>
  </si>
  <si>
    <t>Пн-пт 09:00-21:00, сб-вс 09:00-18:00</t>
  </si>
  <si>
    <t xml:space="preserve">8(3466)49-10-11, 49-10-22, 8(904) 879-91-28, 8(982)213-20-35
</t>
  </si>
  <si>
    <t>evropafitnessnv@yandex.ru</t>
  </si>
  <si>
    <t>Общество с ограниченной ответственностью "Константа-Мед" (Фитнес-центр "Славтэк-Фитнес")</t>
  </si>
  <si>
    <t>1078603010530</t>
  </si>
  <si>
    <t>8603149510</t>
  </si>
  <si>
    <t>Бикташева  Анна Анатольевна</t>
  </si>
  <si>
    <t>ул. Проспект Победы</t>
  </si>
  <si>
    <t>д.20</t>
  </si>
  <si>
    <t>8(3466) 42-30-08, 24-81-11</t>
  </si>
  <si>
    <t>km457034@yandex.ru</t>
  </si>
  <si>
    <t>Общество с ограниченной ответственностью «Югра-Греда»</t>
  </si>
  <si>
    <t>общество с ограниченной ответственностью</t>
  </si>
  <si>
    <t>Еремин Алексей Андреевич</t>
  </si>
  <si>
    <t>д.12</t>
  </si>
  <si>
    <t>д.12П</t>
  </si>
  <si>
    <t>Пн-пт 08:00-22:00, сб.10:00-21:00,вс. 12:00-18:00</t>
  </si>
  <si>
    <t>8-904-870-84-76, 8(3466) 68-03-06</t>
  </si>
  <si>
    <t xml:space="preserve">irongym@mail.ru </t>
  </si>
  <si>
    <t>индивидуальный предприниматель</t>
  </si>
  <si>
    <t>Бадовская Маргарита Анатольевна</t>
  </si>
  <si>
    <t xml:space="preserve">Индивидуальный предприниматель
</t>
  </si>
  <si>
    <t>улица 60 лет Октября</t>
  </si>
  <si>
    <t>4-180</t>
  </si>
  <si>
    <t>2а</t>
  </si>
  <si>
    <t>Пн-пт 08:00-22:00, сб, вс 08:00-20:00</t>
  </si>
  <si>
    <t>8-919-538-37-48</t>
  </si>
  <si>
    <t>Margarita-badovskaya@yandex.ru</t>
  </si>
  <si>
    <t>Борисова Ксения Владимировна</t>
  </si>
  <si>
    <t>ул.Пермская</t>
  </si>
  <si>
    <t>3, 33</t>
  </si>
  <si>
    <t>ул.Северная</t>
  </si>
  <si>
    <t>82а</t>
  </si>
  <si>
    <t>Пн-пт 12:00- 19:00</t>
  </si>
  <si>
    <t>8(982)215-0400</t>
  </si>
  <si>
    <t>malinastudionv@mail.ru</t>
  </si>
  <si>
    <t xml:space="preserve">Деятельность школ танцев, услуги в сфере физической культуры и спорта </t>
  </si>
  <si>
    <t>Вялкова Елена Владимировна (Фитнес-студия "ПЯТЫЙ ЭЛЕМЕНТ")</t>
  </si>
  <si>
    <t>860307744377</t>
  </si>
  <si>
    <t>Вялкова Елена Владимировна</t>
  </si>
  <si>
    <t>Нижневартовский р-н,п.г.т.Излучинск</t>
  </si>
  <si>
    <t>пер.Строителей</t>
  </si>
  <si>
    <t>1,2 этаж</t>
  </si>
  <si>
    <t>По записи</t>
  </si>
  <si>
    <t>8(912)5314172</t>
  </si>
  <si>
    <t xml:space="preserve">vaylkova@mail.ru </t>
  </si>
  <si>
    <t>30б-114</t>
  </si>
  <si>
    <t>320861700030258</t>
  </si>
  <si>
    <t> 860317841316</t>
  </si>
  <si>
    <t>1 месяц</t>
  </si>
  <si>
    <t>Жукова Мария Владимировна</t>
  </si>
  <si>
    <t>319861700037092  </t>
  </si>
  <si>
    <t>д.25</t>
  </si>
  <si>
    <t>Пн,ср,пт 16:00-22:00, вт,чт 14:00-21:00, сб 12:00-19:00, вс 12:00-20:00 (по предварительной записи)</t>
  </si>
  <si>
    <t>8(912)937-22-77</t>
  </si>
  <si>
    <t xml:space="preserve">mashasdance@gmail.com
</t>
  </si>
  <si>
    <t>Закриев Шамхан Турпал-Алиевич</t>
  </si>
  <si>
    <t xml:space="preserve">ул. Ленина </t>
  </si>
  <si>
    <t>11-П</t>
  </si>
  <si>
    <t>15п</t>
  </si>
  <si>
    <t xml:space="preserve">Пн-пт 08:00-23:00, сб, вс 08:00-22:00
</t>
  </si>
  <si>
    <t>(3466) 49-10-77,  49-10-88</t>
  </si>
  <si>
    <t>office@zakriev.ru</t>
  </si>
  <si>
    <t>Деятельность фитнес-центров, деятельность спортивных клубов, образование в области спорта и отдыха</t>
  </si>
  <si>
    <t>ул. Декабристов</t>
  </si>
  <si>
    <t>Кириллова Леся Витальевна</t>
  </si>
  <si>
    <t>д. 15/2</t>
  </si>
  <si>
    <t>Ежедневно 07:00-22:00</t>
  </si>
  <si>
    <t>8(3466) 49-02-99</t>
  </si>
  <si>
    <t>tonus.centr@mail.ru</t>
  </si>
  <si>
    <t>Деятельность спортивных объектов</t>
  </si>
  <si>
    <t>Ковалев Алик Сабитович</t>
  </si>
  <si>
    <t>д. 31, пом.1001</t>
  </si>
  <si>
    <t>Пн-вс 09:00-22:00</t>
  </si>
  <si>
    <t>8(922)429-41-31</t>
  </si>
  <si>
    <t>lf_nv@list.ru</t>
  </si>
  <si>
    <t>Лавринец Марина Сергеевна</t>
  </si>
  <si>
    <t>15 корп.2</t>
  </si>
  <si>
    <t xml:space="preserve">Пн-вс 09:00-21:00 </t>
  </si>
  <si>
    <t>8 (3466) 61-86-63</t>
  </si>
  <si>
    <t>admin.nv@fit-xbody.ru</t>
  </si>
  <si>
    <t>Моисеева Олеся Владимировна</t>
  </si>
  <si>
    <t> 890502918509</t>
  </si>
  <si>
    <t xml:space="preserve">ул.Омская </t>
  </si>
  <si>
    <t>12а</t>
  </si>
  <si>
    <t>moiseevaov1984@mail.ru</t>
  </si>
  <si>
    <t xml:space="preserve"> Насырова Венера Рашитовна</t>
  </si>
  <si>
    <t>15-108</t>
  </si>
  <si>
    <t>14а</t>
  </si>
  <si>
    <t>Саламатов Валерий Александрович</t>
  </si>
  <si>
    <t xml:space="preserve"> Нижневартовский район
</t>
  </si>
  <si>
    <t>Самотлорское месторождение нефти, база отдыха "Татра"</t>
  </si>
  <si>
    <t xml:space="preserve">Нижневартовский район
</t>
  </si>
  <si>
    <t>Пн-вс 10:00-21:00</t>
  </si>
  <si>
    <t>8(904)483-22-11</t>
  </si>
  <si>
    <t>turbazatatra@rambler.ru</t>
  </si>
  <si>
    <t>Талипова Анастасия Анатольевна</t>
  </si>
  <si>
    <t>13-84</t>
  </si>
  <si>
    <t>8-982-581-49-14</t>
  </si>
  <si>
    <t>styuha_86@mail.ru</t>
  </si>
  <si>
    <t xml:space="preserve">Чернышева Вита Викторовна (Фитнес студия "FreshFit")   </t>
  </si>
  <si>
    <t>Чернышева Вита Викторовна</t>
  </si>
  <si>
    <t>дом 56</t>
  </si>
  <si>
    <t>ул.Омская</t>
  </si>
  <si>
    <t>vit4ka@mail.ru</t>
  </si>
  <si>
    <t>ул. Энергетиков</t>
  </si>
  <si>
    <t>пгт. Новоаганск Нижневартовский район</t>
  </si>
  <si>
    <t>пгт. Новоаганск</t>
  </si>
  <si>
    <t>ул. 70 лет Октября</t>
  </si>
  <si>
    <t>с 08 час. до 22 час</t>
  </si>
  <si>
    <t>Муниципальное казенное учреждение "Культурно-спортивный центр" сп.Аган (Спортивно-оздоровительный комплекс)</t>
  </si>
  <si>
    <t>21.08.2020</t>
  </si>
  <si>
    <t>Дыбкина Светлана Валентиновна</t>
  </si>
  <si>
    <t>п. Аган Нижневартовский район</t>
  </si>
  <si>
    <t xml:space="preserve"> Новая улица
</t>
  </si>
  <si>
    <t>п. Аган</t>
  </si>
  <si>
    <t>Новая улица</t>
  </si>
  <si>
    <t>с 08 час. до 20 час</t>
  </si>
  <si>
    <t>93.11 Деятельность спортивных объектов</t>
  </si>
  <si>
    <t>Муниципальное казенное учреждение УМТОДОМС сп.Ваховск (спортивный зал)</t>
  </si>
  <si>
    <t>Мальцева Елена Леонтьевна</t>
  </si>
  <si>
    <t>п. ВаховскНижневартовский район</t>
  </si>
  <si>
    <t>Гелогов</t>
  </si>
  <si>
    <t>п. Ваховск</t>
  </si>
  <si>
    <t>Муниципальное казенное учреждение УМТОДОМС сп.Ваховск (спортивный зал) сп. Охтеурье</t>
  </si>
  <si>
    <t>п.Охтеурье Нижневартовский район</t>
  </si>
  <si>
    <t>п. Охтеурье</t>
  </si>
  <si>
    <t>д. 1</t>
  </si>
  <si>
    <t>Автономная некоммерческая организация Мини-футбольный клуб "Темп", АНО МФК "Темп"</t>
  </si>
  <si>
    <t>Гарипов Виталий Фанилевич</t>
  </si>
  <si>
    <t xml:space="preserve">ул. Мелик Карамова </t>
  </si>
  <si>
    <t>д.3 кв 10</t>
  </si>
  <si>
    <t>предоставление услуг в сфере физической культуры и спорта, отдыха и развлечения, реализация программ по развитию мини футболу</t>
  </si>
  <si>
    <t>город Нягань</t>
  </si>
  <si>
    <t>г. Нягань</t>
  </si>
  <si>
    <t xml:space="preserve">на платной основе
</t>
  </si>
  <si>
    <t>09.00-20.00</t>
  </si>
  <si>
    <t>4 микрорайон</t>
  </si>
  <si>
    <t>Гагарина</t>
  </si>
  <si>
    <t>Катаев Игорь Ноликович</t>
  </si>
  <si>
    <t>Региональная общественная организация "Федерация профессионального бокса Ханты-Мансийского автономного округа - Югры"</t>
  </si>
  <si>
    <t>1128624000779</t>
  </si>
  <si>
    <t>8610999684</t>
  </si>
  <si>
    <t>8(912)812-04-95</t>
  </si>
  <si>
    <t>Деятельность в области спорта; 
Деятельность спортивных объектов; 
Деятельность в области спорта прочая;
Деятельность физкультурно-оздоровительная</t>
  </si>
  <si>
    <t>Ассоциация центр физического развития "Олимп"</t>
  </si>
  <si>
    <t>1198600000818</t>
  </si>
  <si>
    <t xml:space="preserve">8610010389 </t>
  </si>
  <si>
    <t>Грязнов Игорь Юрьевич</t>
  </si>
  <si>
    <t>7 микрорайон</t>
  </si>
  <si>
    <t>8(908)887-11-17</t>
  </si>
  <si>
    <t>Деятельность в области спорта прочая;</t>
  </si>
  <si>
    <t>Автономная некоммерческая организация развития физической культуры и спорта "Росомахи"</t>
  </si>
  <si>
    <t>8610029260</t>
  </si>
  <si>
    <t>Пономарев Борис Анатольевич</t>
  </si>
  <si>
    <t>6 микрорайон</t>
  </si>
  <si>
    <t>8(912)518-55-69</t>
  </si>
  <si>
    <t xml:space="preserve">Деятельность в области спорта прочая;
Образование в области спорта и отдыха; 
Деятельность спортивных объектов; </t>
  </si>
  <si>
    <t>30 лет Победы</t>
  </si>
  <si>
    <t>Шерстобитов Игорь Анатольевич</t>
  </si>
  <si>
    <t>Авиационная</t>
  </si>
  <si>
    <t>13/1</t>
  </si>
  <si>
    <t>8 908 888 89 99</t>
  </si>
  <si>
    <t>Koninsber@mail.ru</t>
  </si>
  <si>
    <t>Деятельность зрелищно-развлекательная прочая
Деятельность фитнес-центров</t>
  </si>
  <si>
    <t>Октябрьский район район</t>
  </si>
  <si>
    <t>Муниципальное бюджетное учреждение "Центр культуры и спорта гп. Талинка"</t>
  </si>
  <si>
    <t>06.11.2003 г.</t>
  </si>
  <si>
    <t>Алексеева Светлана Викторовна</t>
  </si>
  <si>
    <t>пгт. Талинка Октябрьского района</t>
  </si>
  <si>
    <t>мкр. Центральный</t>
  </si>
  <si>
    <t>д. 37</t>
  </si>
  <si>
    <t>с 9.00 до 18.00 часов</t>
  </si>
  <si>
    <t>8 (34672) 49-988</t>
  </si>
  <si>
    <t>cdk07@bk.ru</t>
  </si>
  <si>
    <t>пгт. Приобье Октябрьского района</t>
  </si>
  <si>
    <t>Основной вид деятельности: 94.99 Деятельность прочих общественных организаций, не включенных в другие группировки</t>
  </si>
  <si>
    <t>Спортивный комплекс "ХОРД"ООО «ГазпромТрансгазЮгорск»</t>
  </si>
  <si>
    <t>Шитиков Сергей Дмитриевич</t>
  </si>
  <si>
    <t>ул.Газовиков</t>
  </si>
  <si>
    <t>д. 25</t>
  </si>
  <si>
    <t>8 (34678) 61-505</t>
  </si>
  <si>
    <t>kans1@ttg.gazprom.ru</t>
  </si>
  <si>
    <t>Физкультурно-оздоровительный комплекс «Импульс»ООО «ГазпромТрансгазЮгорск»</t>
  </si>
  <si>
    <t>Стрелков Виталий Вячеславович</t>
  </si>
  <si>
    <t>п. Уньюган Октябрьского района</t>
  </si>
  <si>
    <t>ул. Газпромовская</t>
  </si>
  <si>
    <t>д. 20</t>
  </si>
  <si>
    <t>8 (34672) 50-998</t>
  </si>
  <si>
    <t>Культурно-спортивный комплекс «Феерия»ООО «ГазпромТрансгазЮгорск»</t>
  </si>
  <si>
    <t>Богданова Елена Игоревна</t>
  </si>
  <si>
    <t>п. Перегребное Октябрьского района</t>
  </si>
  <si>
    <t>ул. Советская</t>
  </si>
  <si>
    <t>д. 9</t>
  </si>
  <si>
    <t>8 (34678) 38-350</t>
  </si>
  <si>
    <t>Культурно-спортивный комплекс «Прометей»ООО «ГазпромТрансгазЮгорск»</t>
  </si>
  <si>
    <t>Петрович Ирина Ивановна</t>
  </si>
  <si>
    <t>пгт. Андра Октябрьского района</t>
  </si>
  <si>
    <t>8 (34678) 62-131</t>
  </si>
  <si>
    <t>город Покачи</t>
  </si>
  <si>
    <t>3</t>
  </si>
  <si>
    <t>город Пыть-Ях</t>
  </si>
  <si>
    <t>г. Пыть-Ях</t>
  </si>
  <si>
    <t>г.Пыть-Ях</t>
  </si>
  <si>
    <t>Дружинин Антон Юрьевич</t>
  </si>
  <si>
    <t>319861700053060</t>
  </si>
  <si>
    <t>861205201623</t>
  </si>
  <si>
    <t>1-й мкр.</t>
  </si>
  <si>
    <t>с/з МБОУ СОШ  №1</t>
  </si>
  <si>
    <t>18.00-20.00</t>
  </si>
  <si>
    <t>89292410074</t>
  </si>
  <si>
    <t>stesrza@yandex.ru</t>
  </si>
  <si>
    <t>физическая подготовка : тхэквандо</t>
  </si>
  <si>
    <t>Миржамолов Ильес Исроилович</t>
  </si>
  <si>
    <t>19.08.2020</t>
  </si>
  <si>
    <t>318861700085566</t>
  </si>
  <si>
    <t>861204746920</t>
  </si>
  <si>
    <t>3-й мкр.</t>
  </si>
  <si>
    <t>ул. Семена Урусова д.3/1 кв.187</t>
  </si>
  <si>
    <t xml:space="preserve">6-й мкр. Пионерный </t>
  </si>
  <si>
    <t>с/з МБОУ СОШ  №6</t>
  </si>
  <si>
    <t>mirzhamolov2017@yandex.ru</t>
  </si>
  <si>
    <t>Физическая подготовка : футбол</t>
  </si>
  <si>
    <t>Общество с ограниченной ответственностью "Время"</t>
  </si>
  <si>
    <t>1158617014258</t>
  </si>
  <si>
    <t>8612017460</t>
  </si>
  <si>
    <t>Васильков Андрей Эдуардович</t>
  </si>
  <si>
    <t>д.9а</t>
  </si>
  <si>
    <t>10.00-22.00</t>
  </si>
  <si>
    <t>89224184520, 89821924154</t>
  </si>
  <si>
    <t>timehotel86@mail.ru</t>
  </si>
  <si>
    <t>Физическая подготовка : тренажерный зал</t>
  </si>
  <si>
    <t>Дополнительный вид деятельности: 96.04 - Деятельность физкультурно-
оздоровительная</t>
  </si>
  <si>
    <t>город Радужный</t>
  </si>
  <si>
    <t>Ханты-Мансийский автономный окркуг - Югра</t>
  </si>
  <si>
    <t>г. Радужный</t>
  </si>
  <si>
    <t>3 мкр.</t>
  </si>
  <si>
    <t>деятельность в области спорта прочая</t>
  </si>
  <si>
    <t>деятельность физкультурно-оздоровительная</t>
  </si>
  <si>
    <t>Советский район</t>
  </si>
  <si>
    <t>г. Советский</t>
  </si>
  <si>
    <t>Юности</t>
  </si>
  <si>
    <t>Советский</t>
  </si>
  <si>
    <t xml:space="preserve"> </t>
  </si>
  <si>
    <t>Жерносек Анна Владимировна</t>
  </si>
  <si>
    <t>с 10.00 - 17.00</t>
  </si>
  <si>
    <t>milo4ka_86@bk.ru</t>
  </si>
  <si>
    <t>Тхэквондо ВТ</t>
  </si>
  <si>
    <t>президентский грант</t>
  </si>
  <si>
    <t xml:space="preserve">г. Советский </t>
  </si>
  <si>
    <t>ул. Садовая</t>
  </si>
  <si>
    <t>09.00-22.00</t>
  </si>
  <si>
    <t>1188600002238</t>
  </si>
  <si>
    <t>Кашлев Егор Борисович</t>
  </si>
  <si>
    <t>ул. Киевская</t>
  </si>
  <si>
    <t>ул. Гагарина</t>
  </si>
  <si>
    <t>город Сургут</t>
  </si>
  <si>
    <t>Муниципальное бюджетное учреждение спортивной подготовки спортивная школа "Аверс" (МБУ СП СШ "Аверс")</t>
  </si>
  <si>
    <t>Хрипков Сергей Васильевич</t>
  </si>
  <si>
    <t>г. Сургут</t>
  </si>
  <si>
    <t>ул. 50
лет ВЛКСМ</t>
  </si>
  <si>
    <t>1а</t>
  </si>
  <si>
    <t>г.Сургут</t>
  </si>
  <si>
    <t xml:space="preserve">пон - вск                                           с 08:00 – 22.30  Администрация Пн. с 09.00 до 18.00, Вт-Пт с 09.00 до 17.00  Тренировочный процесс                  08.00-20.00  </t>
  </si>
  <si>
    <t>(3462) 52 - 54 -01,</t>
  </si>
  <si>
    <t>sk_avers@admsurgut.ru</t>
  </si>
  <si>
    <t>http://avers-sport.ru/</t>
  </si>
  <si>
    <t>субсидия на финансовое обеспечение выполнения муниципального задания</t>
  </si>
  <si>
    <t>ограничений нет</t>
  </si>
  <si>
    <t xml:space="preserve">Муниципальное автономное учреждение спортивной подготовки спортивная школа олимпийского резерва "Олимп" МАУ СП СШОР "Олимп" </t>
  </si>
  <si>
    <t>Емельянов Василий Владимирович</t>
  </si>
  <si>
    <t xml:space="preserve">ул.Мелик-Карамова </t>
  </si>
  <si>
    <t>ул.Мелик-Карамова
ул.30лет Победы 
ул. Университетская</t>
  </si>
  <si>
    <t>12
22а 
 21/2</t>
  </si>
  <si>
    <t xml:space="preserve">Администрация Пн. с 09.00 до 18.00, Вт-Пт с 09.00 до 17.00  тренировочный процесс                  09.00-20.00                    </t>
  </si>
  <si>
    <t>(3462)26-70-34</t>
  </si>
  <si>
    <t>olimp_school86@mail.ru</t>
  </si>
  <si>
    <t>http://olimp86.ru</t>
  </si>
  <si>
    <t>Б 0006340</t>
  </si>
  <si>
    <t>ЛО-86-01-002544</t>
  </si>
  <si>
    <t>Медитцинская деятельность</t>
  </si>
  <si>
    <t>Служба по контролю и надзору в сфере здравоохранения Ханты-Мансийского автоносного округа - Югры</t>
  </si>
  <si>
    <t>бесрочная</t>
  </si>
  <si>
    <t>Постановление Администрации г. Сургута от 18 февраля 2016                         № 1179  "О нормативах расходов в сфере физической культуры и спорта" (с изменениями) Распоряжение от 09.11.2016 № 2159 «Об утверждении нормативных затрат, значений базовых нормативов затрат, отраслевых корректирующих коэффициентов к базовым нормативам затрат на оказание муниципальных услуг муниципальными бюджетными и автономными учреждениями, находящимися в ведении главного распорядителя бюджетных средств Администрации города Сургута, на 2017 год и плановый период 2018-2019 годов»</t>
  </si>
  <si>
    <t>субсидия на выполнения муниципального задания</t>
  </si>
  <si>
    <t xml:space="preserve">финансовое обеспечение для выполнения муниципального задания </t>
  </si>
  <si>
    <t>Спортивная подготовка по олимпийским видам спорта: дзюдо - этап совершенствования спортивного мастерства, тренировочный этап, этап начальной подготовки; плавание - этап высшего спортивного мастерства, этап совершенствования спортивного мастерства, тренировочный этап, этап начальной подготовки; синхронное плавание - тренировочный этап, этап начальной подготовки; гребной слалом -  тренировочный этап, этап начальной подготовки;тхэквондо - этап совершенствования спортивного мастерства, тренировочный этап, этап начальной подготовки;  спортивная подготовка по неолимпийским видам спорта: бильярдный спорт -  этап высшего спортивного мастерства, этап совершенствования спортивного мастерства, тренировочный этап, этап начальной подготовки; спортивная подготовка по спорту лиц с поражением ОДА плавание - этап начальной подготовки;  спортивная подготовка по спорту глухих плавание - этап начальной подготовки</t>
  </si>
  <si>
    <t>Высшее образование у всех тренеров, тренеров-преподавателей по адвптивной физической культуре, тренер дзюдо Соловьев В.В. - средне-специальное образование</t>
  </si>
  <si>
    <t>Муниципальное бюджетное учреждение спортивной подготовки спортивная школа  олимпийского резерва № 1   МБУ СП СШОР №1</t>
  </si>
  <si>
    <t>учреждение</t>
  </si>
  <si>
    <t>Кадочкина Светлана Станиславовна</t>
  </si>
  <si>
    <t>ул. Захарова</t>
  </si>
  <si>
    <t>(3462) 943-116</t>
  </si>
  <si>
    <t>sport3@admsurgut.ru</t>
  </si>
  <si>
    <t>http://hmao86.surgut.sportsng.ru/</t>
  </si>
  <si>
    <t xml:space="preserve">Муниципальное бюджетное учреждение спортивной подготовки  спортивная школа  олимпийского резерва "Ермак" МБУ СП СШОР "Ермак" </t>
  </si>
  <si>
    <t>Ермаков Владимир Александрович</t>
  </si>
  <si>
    <t xml:space="preserve">режим работы МБУ СП СШОР "Ермак" 1)СОК "Энергетик"с 06.00 до 23.30                       2)   Спорткомплекс с 06.00 до 23.30               3)  Зал бокса                с 07.30 до 23.00  Тренировочный процесс                  лицам  до 18 лет 08.00-20.00               лицам после 18 лет 08.00- 23.00                          </t>
  </si>
  <si>
    <t>(3462) 52-87-21</t>
  </si>
  <si>
    <t>sdy-ermak@yandex.ru</t>
  </si>
  <si>
    <t>ermak-surgut.ru</t>
  </si>
  <si>
    <t xml:space="preserve">Муниципальное бюджетное учреждение спортивной подготовки спортивная школа " Виктория" МБУ СП СШ "Виктория" </t>
  </si>
  <si>
    <t>ул. Московская</t>
  </si>
  <si>
    <t>34В</t>
  </si>
  <si>
    <t>09:00 – 18:00</t>
  </si>
  <si>
    <t>(3462) 211-109</t>
  </si>
  <si>
    <t>victoria@admsurgut.ru</t>
  </si>
  <si>
    <t>http://surgut-victoria.ru/</t>
  </si>
  <si>
    <t>Муниципальное бюджетное учреждение спортивной подготовки спортивная школа  олимпийского резерва по зимним видам спорта "Кедр"</t>
  </si>
  <si>
    <t>Мазуренко Владимир Витальевич</t>
  </si>
  <si>
    <t xml:space="preserve">ул. Фёдорова </t>
  </si>
  <si>
    <t>(3462)  93-74-67</t>
  </si>
  <si>
    <t>kedr86@admsurgut.ru</t>
  </si>
  <si>
    <t>http://www.kedr86.ru/</t>
  </si>
  <si>
    <t xml:space="preserve">Муниципальное бюджетное учреждение спортивной подготовки спортивная школа  олимпийского резерва "Югория" имени Арарата Агвановича Пилояна МБУ СП СШОР «Югория» им. А.А. Пилояна.
</t>
  </si>
  <si>
    <t>Алиева Елена Александровна, Мешалкина Светлана Анатольевна</t>
  </si>
  <si>
    <t xml:space="preserve">улица Пушкина </t>
  </si>
  <si>
    <t>дом 15/2</t>
  </si>
  <si>
    <t>Администрация с 9.00 до 17.00 тренировочный процесс                  08.00-20.00                    платные услуги 20.00-22.00</t>
  </si>
  <si>
    <t>(3462) 502-024</t>
  </si>
  <si>
    <t>ugoriya@admsurgut.ru</t>
  </si>
  <si>
    <t>http://ugoriya.surgut.sportsng.ru/</t>
  </si>
  <si>
    <t>Б 0006971</t>
  </si>
  <si>
    <t>ЛО-86-01-002897</t>
  </si>
  <si>
    <t>Медицинская деятельность</t>
  </si>
  <si>
    <t>Муниципальное автономное учреждение «Ледовый Дворец спорта»</t>
  </si>
  <si>
    <t>Карбаинов Сергей Владимирович</t>
  </si>
  <si>
    <t>Югорский тракт</t>
  </si>
  <si>
    <t>с 7.00 до 22.00</t>
  </si>
  <si>
    <t>(3462) 95-07-95</t>
  </si>
  <si>
    <t>mbulds@mail.ru</t>
  </si>
  <si>
    <t>http://www.lds-surgut.ru/</t>
  </si>
  <si>
    <t xml:space="preserve"> Б 0007048</t>
  </si>
  <si>
    <t>ЛО-86-01-002964</t>
  </si>
  <si>
    <t>бессрочная</t>
  </si>
  <si>
    <t>Муниципальное бюджетное учреждение Центр физической подготовки «Надежда»</t>
  </si>
  <si>
    <t>ул. Студенческая</t>
  </si>
  <si>
    <t>с  9.00 до 17.12</t>
  </si>
  <si>
    <t>(3462) 32-73-52</t>
  </si>
  <si>
    <t>nadezhda@admsurgut.ru</t>
  </si>
  <si>
    <t>http://nadezhda-sport.ru/</t>
  </si>
  <si>
    <t>Б                                                          Б</t>
  </si>
  <si>
    <t>0004560                    0016291</t>
  </si>
  <si>
    <t>медицинской деятельности</t>
  </si>
  <si>
    <t>Служба по контролю и надзору в сфере здравоохранения ХМАО-Югры</t>
  </si>
  <si>
    <t>проведение занятий по физической культуре и спорту, проведение физкультурных мероприятий и спрортивных меропритяий</t>
  </si>
  <si>
    <t>программы по видам спорта: хоккей, мини-футбол, легкая атлетика, художественная гимнастика, фитнес-аэробика, фехтование, шахматы, спорт лиц с ограниченными возможностями: легкая атлетика, тяжелая атлетика, настольный теннис, плавание, мини-футбол, шахматы, фитбол-гимнастика, парабадминтон, бочче.</t>
  </si>
  <si>
    <t>Частное учреждение дополнительного образования Специализированная детско-юношеская спортивная школа олимпийского резерва "Нефтяник"   ЧУДО СДЮСШОР «Нефтяник»</t>
  </si>
  <si>
    <t>Урсан Сергей Васильевич</t>
  </si>
  <si>
    <t xml:space="preserve">ул. Энтузиастов </t>
  </si>
  <si>
    <t>47а</t>
  </si>
  <si>
    <t>(3462) 45-70-38</t>
  </si>
  <si>
    <t xml:space="preserve"> sdusor@bk.ru</t>
  </si>
  <si>
    <t>Спортивная подготовка по олимпийским видам спорта
дополнительные общеразвивающие программы по видам спорта (лыжные гонки, мини-футбол)
дополнительные предпрофессиональные программы по мини-футболу, лыжным гонкам , плаванию 
экспериментальная программа обучения «УМЕЮ ПЛАВАТЬ»</t>
  </si>
  <si>
    <t xml:space="preserve">Сургутская городская общественная организация баскетбольный клуб "Университет"  (СГОО БК "Университет") </t>
  </si>
  <si>
    <t>Некомерческая организация</t>
  </si>
  <si>
    <t>09.09.1999г.</t>
  </si>
  <si>
    <t>Ольхов Сергей Степанович</t>
  </si>
  <si>
    <t>ул. Энергетников, 14</t>
  </si>
  <si>
    <t>09:00 – 17:00</t>
  </si>
  <si>
    <t>universurgut@mail.ru</t>
  </si>
  <si>
    <t xml:space="preserve">физкультурно-оздоровительные услуги, проведение соревнований </t>
  </si>
  <si>
    <t>Некоммерческое партнерство Спортивный клуб "СУПЕРЛИГА", НП СК "СУПЕРЛИГА"</t>
  </si>
  <si>
    <t>21.05.2004г.</t>
  </si>
  <si>
    <t>1048602059692</t>
  </si>
  <si>
    <t>8602211451</t>
  </si>
  <si>
    <t>Хабибуллин Рафаэль Талгатович</t>
  </si>
  <si>
    <t>Быстринская</t>
  </si>
  <si>
    <t>18/4</t>
  </si>
  <si>
    <t>08-20:00</t>
  </si>
  <si>
    <t>8 (3462) 51-08-48</t>
  </si>
  <si>
    <t>752716@mail.ru</t>
  </si>
  <si>
    <t>http://gazprom-ugra.ru</t>
  </si>
  <si>
    <t>–</t>
  </si>
  <si>
    <t>Организация и проведение мероприятий по развитию волейбола; пропаганда физкультуры и спорта; организация и проведение культурно-массовых, спортивных, зрелищных мероприятий, досуга населения</t>
  </si>
  <si>
    <t>Автономная некоммерческая организация Женский баскетбольный клуб "Университет - Югра" (АНО ЖБК "Университет-Югра")</t>
  </si>
  <si>
    <t xml:space="preserve">автономная некоммерческая организация </t>
  </si>
  <si>
    <t>Алькова Светлана Юрьевна</t>
  </si>
  <si>
    <t xml:space="preserve">50 ЛЕТ ВЛКСМ, </t>
  </si>
  <si>
    <t>9а</t>
  </si>
  <si>
    <t xml:space="preserve">Автономная некоммерческая организация "Академия хоккея Ханты-Мансийского автономного округа-Югры" </t>
  </si>
  <si>
    <t xml:space="preserve">1198600000983
</t>
  </si>
  <si>
    <t>проспект Пролетарский</t>
  </si>
  <si>
    <t>35</t>
  </si>
  <si>
    <t>ул. Сосновая</t>
  </si>
  <si>
    <t>artdom080@mail.ru</t>
  </si>
  <si>
    <t>Аккаунт в инстаграмме hockeyacademya</t>
  </si>
  <si>
    <t xml:space="preserve">Организация и проведение мероприятий по развитию хоккея, физкультурно-оздоровительные услуги, проведение соревнований </t>
  </si>
  <si>
    <t>Региональная общественная организация Ханты-Мансийского автономного округа-Югры "Клуб единоборств "Югра" (РОО ХМАО-Югры "Клуб единоборств "Югра"</t>
  </si>
  <si>
    <t>Гриненко Илья Сергеевич</t>
  </si>
  <si>
    <t>улица Производственная</t>
  </si>
  <si>
    <t>дом 5, сооружение 4</t>
  </si>
  <si>
    <t>10:00-18:00</t>
  </si>
  <si>
    <t>pankration83@mail.ru</t>
  </si>
  <si>
    <t>www.klubugra.ru</t>
  </si>
  <si>
    <t>Фискультурно-оздоравительная деятельность</t>
  </si>
  <si>
    <t>Региональная Общественная организация "Федерация силовых видов спорта Ханты-Мансийского автономного округа-Югры "АйронМэн-Югра" 
(РОО "ФСВС ХМАО-Югры "АйронМэн-Югра")</t>
  </si>
  <si>
    <t>Кожекин Алексей Владимирович</t>
  </si>
  <si>
    <t xml:space="preserve">пр. Пролетарский </t>
  </si>
  <si>
    <t>10/1</t>
  </si>
  <si>
    <t xml:space="preserve">физкультурно-оздровительные услуги </t>
  </si>
  <si>
    <t>Автономная некоммерческая организация  Учебно тренировочный центр "ЮГРАСПОРТ"    (АНО УТЦ "ЮГРАСПОРТ")</t>
  </si>
  <si>
    <t> 01.08.2016</t>
  </si>
  <si>
    <t>Глущенко Наталья Григорьевна</t>
  </si>
  <si>
    <t>пр. Ленина </t>
  </si>
  <si>
    <t>33</t>
  </si>
  <si>
    <t>Пролетарский проспект</t>
  </si>
  <si>
    <t>4/2</t>
  </si>
  <si>
    <t>09:00 – 20:00</t>
  </si>
  <si>
    <t>Аэробика, фитнес для детей, йога, пилатес, бокс, спортивная гимнастика</t>
  </si>
  <si>
    <t>Автономная некоммерческая организация "Теннисная академия"</t>
  </si>
  <si>
    <t>21 кв.58</t>
  </si>
  <si>
    <t xml:space="preserve">Ленина проспект </t>
  </si>
  <si>
    <t>30/1</t>
  </si>
  <si>
    <t>10:00 до 20:00</t>
  </si>
  <si>
    <t xml:space="preserve"> 8 (3462) 977-322</t>
  </si>
  <si>
    <t>физкультурно-оздоровительные услуги (теннис)</t>
  </si>
  <si>
    <t>Местная общественная организация "Клуб Реального Айкидо г.Сургута" 
( МОО "Клуб Реального Айкидо г.Сургута )</t>
  </si>
  <si>
    <t>Хакимов Виталий Наильевич</t>
  </si>
  <si>
    <t>Просвещения</t>
  </si>
  <si>
    <t>33/2</t>
  </si>
  <si>
    <t>(3462) 78-37-10</t>
  </si>
  <si>
    <t>saga-73@mail.ru</t>
  </si>
  <si>
    <t>физкультурно-оздровительные услуги (айкидо)</t>
  </si>
  <si>
    <t xml:space="preserve"> Местная общественная спортивная организация «Сургутская Федерация бильярдного спорта «Олимп»</t>
  </si>
  <si>
    <t>Корнева Наталия Ярославовна</t>
  </si>
  <si>
    <t>улица Мелик-Карамова</t>
  </si>
  <si>
    <t>57а</t>
  </si>
  <si>
    <t>тел. 67-10-04</t>
  </si>
  <si>
    <t>natalia1986@mail.ru</t>
  </si>
  <si>
    <t>занятия по виду спорта "бильярд"</t>
  </si>
  <si>
    <t>Общественная организация "Сургутская федерация армспорта"</t>
  </si>
  <si>
    <t>Белов Маским Александрович</t>
  </si>
  <si>
    <t xml:space="preserve">ул. Береговая </t>
  </si>
  <si>
    <t>624-577</t>
  </si>
  <si>
    <t>maxim.belov.77@mail.ru</t>
  </si>
  <si>
    <t>физкультурно-оздровительные услуги (армспорт)</t>
  </si>
  <si>
    <t>Общественная организация "Федерация гиревого спорта ХМАО-Югры"</t>
  </si>
  <si>
    <t>Шпартко Михаил Александрович</t>
  </si>
  <si>
    <t>8-922-250-07-03</t>
  </si>
  <si>
    <t>S.F.G.S@mail.ru</t>
  </si>
  <si>
    <t>физкультурно-оздровительные услуги (гиревой спорт)</t>
  </si>
  <si>
    <t>Егшатян Давид Ваникович</t>
  </si>
  <si>
    <t xml:space="preserve">ул. 30 лет Победы </t>
  </si>
  <si>
    <t>41/2</t>
  </si>
  <si>
    <t xml:space="preserve">тел. 66-56-75,                                      </t>
  </si>
  <si>
    <t xml:space="preserve">                                    david-borba@mail.ru</t>
  </si>
  <si>
    <t>Автономная некоммерческая организация Спортивно-стрелковй клуб "СЕВЕР"</t>
  </si>
  <si>
    <t>Аминов Азат Ибрагимович</t>
  </si>
  <si>
    <t>тел. 62-87-91</t>
  </si>
  <si>
    <t>ipsc_hmao@mail.ru</t>
  </si>
  <si>
    <t>Покасов Сергей Николаевич</t>
  </si>
  <si>
    <t>ул. Г. Кукуевицкого</t>
  </si>
  <si>
    <t>8-912-814-15-57</t>
  </si>
  <si>
    <t>smarket@wsmail.ru</t>
  </si>
  <si>
    <t>физкультурно-оздровительные услуги (боулинг)</t>
  </si>
  <si>
    <t>Городская общественная организация «Сургутская федерация гребного слалома и водного туризма «Дискавери-Х»</t>
  </si>
  <si>
    <t>Кулагин Сергей Александрович</t>
  </si>
  <si>
    <t xml:space="preserve">территорияСТ Энергетик-2 СУРГУТСКОЙ ГРЭС-1 УЛИЦА №6 </t>
  </si>
  <si>
    <t>УЧАСТОК 194</t>
  </si>
  <si>
    <t xml:space="preserve">ул. Университетская </t>
  </si>
  <si>
    <t>21/2</t>
  </si>
  <si>
    <t>Городская общественная организация "Мини-футбольный клуб "Факел"</t>
  </si>
  <si>
    <t xml:space="preserve">860212644222
</t>
  </si>
  <si>
    <t>Макеев Сергей Федорович</t>
  </si>
  <si>
    <t xml:space="preserve">ул. Островского </t>
  </si>
  <si>
    <t>16/0</t>
  </si>
  <si>
    <t>Автономная Некоммерческая Организация «Центр поддержки и развития хоккея с шайбой»</t>
  </si>
  <si>
    <t>Филиппов Дмитрий Юрьевич</t>
  </si>
  <si>
    <t xml:space="preserve">пр. Ленина </t>
  </si>
  <si>
    <t>23 кв.51</t>
  </si>
  <si>
    <t xml:space="preserve"> 6/1</t>
  </si>
  <si>
    <t>+7 3462 550-100</t>
  </si>
  <si>
    <t>79222540882@mail.ru</t>
  </si>
  <si>
    <t xml:space="preserve"> физкультурно-оздороаительные услуги (хоккей с шайбой для детей и взрослых, фигурное катание для детей, свободное катание)</t>
  </si>
  <si>
    <t>Местная общественная организация "Федерация футбола города Сургута"</t>
  </si>
  <si>
    <t>Кравчук Данил Сергеевич</t>
  </si>
  <si>
    <t>ул. Семена Билецкого</t>
  </si>
  <si>
    <t>14 кв.251</t>
  </si>
  <si>
    <t>+7(922)2534184</t>
  </si>
  <si>
    <t>krad089@mail.ru</t>
  </si>
  <si>
    <t>физкультурно-оздоровительные услуги (футбол, дети от 3 лет)</t>
  </si>
  <si>
    <t>Местная общественная организация «Федерация шахмат г. Сургута»</t>
  </si>
  <si>
    <t>ул. Энтузиастов</t>
  </si>
  <si>
    <t>45</t>
  </si>
  <si>
    <t xml:space="preserve">тел. 64-14-15
</t>
  </si>
  <si>
    <t xml:space="preserve">rff80@mail.ru
</t>
  </si>
  <si>
    <t>физкультурно-оздровительные услуги (шахматы)</t>
  </si>
  <si>
    <t>Местная общественная организация «Федерация спортивной борьбы города Сургута»</t>
  </si>
  <si>
    <t>Кадочкин Александр Николаевич</t>
  </si>
  <si>
    <t>Ул. Энергетиков</t>
  </si>
  <si>
    <t>д. 33</t>
  </si>
  <si>
    <t>физкультурно-оздоровительные услуги (греко-римская борьба), проведение соревнований</t>
  </si>
  <si>
    <t>Некоммерческое партнерство Центр физического развития "Атлет"</t>
  </si>
  <si>
    <t>Балтиков Артур Рафаэльевич</t>
  </si>
  <si>
    <t>ул. Игоря Киртбая, Д</t>
  </si>
  <si>
    <t>д.20 кв.56</t>
  </si>
  <si>
    <t>(3462) 206-050</t>
  </si>
  <si>
    <t>atlet_surgut@mail.ru</t>
  </si>
  <si>
    <t>http://cfr-atlet.ru/</t>
  </si>
  <si>
    <t xml:space="preserve">86Л01 3007 
</t>
  </si>
  <si>
    <t>от 20 ноября 2017</t>
  </si>
  <si>
    <t>ОБРАЗОВАТЕЛЬНАЯ ДЕЯТЕЛЬНОСТЬ (за исключением указанной деятельности, осуществляемой негосударственными образовательными учреждениями, находящимися на территории инновационного центра "Сколково")</t>
  </si>
  <si>
    <t xml:space="preserve">Служба по контролю и надзору в сфере образования Ханты-Мансийского автономного округа - Югры
</t>
  </si>
  <si>
    <t xml:space="preserve"> занятия по тхэквондо, хореографии, гимнастике, мини-футболу</t>
  </si>
  <si>
    <t>Местная общественная организация "Федерация смешанного боевого единоборства (ММА) города Сургута"</t>
  </si>
  <si>
    <t xml:space="preserve">ул. Домостроителей </t>
  </si>
  <si>
    <t>13 соор. 2</t>
  </si>
  <si>
    <t>vladimbel@yandex.ru</t>
  </si>
  <si>
    <t>физкультурно-оздровительные услуги</t>
  </si>
  <si>
    <t>Общественная организация «Федерация вольной борьбы города Сургута»</t>
  </si>
  <si>
    <t>Ахмедов Исмаил Максимович</t>
  </si>
  <si>
    <t xml:space="preserve">30 ЛЕТ ПОБЕДЫ, </t>
  </si>
  <si>
    <t>39/1</t>
  </si>
  <si>
    <t>тел. 8-938-792-35-55</t>
  </si>
  <si>
    <t>wrest.surgut@bk.ru</t>
  </si>
  <si>
    <t>Частное образовательное учреждение дополнительного образования «Центр боевых искусств «Восхождение», ЧОУ ДО "ЦБИ "ВОСХОЖДЕНИЕ"</t>
  </si>
  <si>
    <t>budo-surgut.ru</t>
  </si>
  <si>
    <t>физкультурно-оздровительные услуги (спортивная акрабатика, киокусинкай-каратэ, боевое самбо, художетсвенная гимнастика)</t>
  </si>
  <si>
    <t xml:space="preserve">на платной основе </t>
  </si>
  <si>
    <t>Ханты-Мансийская региональная общественная организация «Окружная федерация каратэ»</t>
  </si>
  <si>
    <t>Алиев Арзуман Якубович</t>
  </si>
  <si>
    <t>34в</t>
  </si>
  <si>
    <t xml:space="preserve">тел. 8-922-247-89-41,                                                      </t>
  </si>
  <si>
    <t>sandakan-surgut@yandex.ru</t>
  </si>
  <si>
    <t>Региональный Благотворительный Фонд спортивной подготовки и реабилитации инвалидов имени «Алексея Ашапатова»
 (РБФ спортивной подготовки и реабилитации инвалидов имени «Алексея Ашапатова»)</t>
  </si>
  <si>
    <t>Сазонов Павел Александрович</t>
  </si>
  <si>
    <t>ул. Рационализаторов</t>
  </si>
  <si>
    <t xml:space="preserve">ул.Университетская </t>
  </si>
  <si>
    <t>7 (3462) 94-07-07, 7 (3462) 66-15-66</t>
  </si>
  <si>
    <t>armpower@mail.ru</t>
  </si>
  <si>
    <t>http://www.ashapatov.ru/index.php</t>
  </si>
  <si>
    <t xml:space="preserve">86Л01 2836 </t>
  </si>
  <si>
    <t xml:space="preserve"> 27 января 2017 г.</t>
  </si>
  <si>
    <t>Служба по контролю и надзору в сфере образования Ханты-Мансийского автономного округа - Югры</t>
  </si>
  <si>
    <t>27 января 2017 г</t>
  </si>
  <si>
    <t xml:space="preserve">физкультурно-оздоровительные услуги </t>
  </si>
  <si>
    <t>Местная общественная организация "Федерация футбола и мини-футбола в городе Сургуте", МОО "ФФМФ В Г.СУРГУТЕ"</t>
  </si>
  <si>
    <t>Тавсултанов Иса Абдулмудович</t>
  </si>
  <si>
    <t>8-982-519-77-25</t>
  </si>
  <si>
    <t>ffms2012@mail.ru</t>
  </si>
  <si>
    <t>Карлов Евгений Юрьевич</t>
  </si>
  <si>
    <t>ул. 30 лет Победы</t>
  </si>
  <si>
    <t>54</t>
  </si>
  <si>
    <t xml:space="preserve">тел. 8-932-400-34-61
</t>
  </si>
  <si>
    <t>korotyy@mail.ru</t>
  </si>
  <si>
    <t>Малаховский Антон Павлович</t>
  </si>
  <si>
    <t>Нефтеюганское шоссе</t>
  </si>
  <si>
    <t>27/1</t>
  </si>
  <si>
    <t xml:space="preserve">    surgut-boxing@mail.ru</t>
  </si>
  <si>
    <t>Сургутская общественная организация "Федерация тайского бокса "Муай-тай"</t>
  </si>
  <si>
    <t>Быкос Иван Аркадьевич</t>
  </si>
  <si>
    <t>ул. Производственная</t>
  </si>
  <si>
    <t>15</t>
  </si>
  <si>
    <t>mamont2973@yandex.ru</t>
  </si>
  <si>
    <t>Автономная некоммерческая организация "Сургутский автомобильный клуб "ТАБУ", АНО "САК "ТАБУ"</t>
  </si>
  <si>
    <t>Зелинский Кирилл Александрович</t>
  </si>
  <si>
    <t xml:space="preserve">Пр. Комсомольский </t>
  </si>
  <si>
    <t>13</t>
  </si>
  <si>
    <t>Белкин Владимир Михайлович</t>
  </si>
  <si>
    <t>ул. Пушкина</t>
  </si>
  <si>
    <t>Местная общественная организация "Федерация тенниса Сургута"</t>
  </si>
  <si>
    <t>Шестакова Светлана Олеговна</t>
  </si>
  <si>
    <t xml:space="preserve">Дзержинского </t>
  </si>
  <si>
    <t>5/1</t>
  </si>
  <si>
    <t>Ханты-Мансийская региональная общественная организация "Спортивно-патриотический клуб "Добрыня" (ХМ РОО СПК "Добрыня")</t>
  </si>
  <si>
    <t>Собакарь Владимир Николаевич</t>
  </si>
  <si>
    <t xml:space="preserve">Ул. Быстринская </t>
  </si>
  <si>
    <t>физкультурно-оздровительные услуги (каратэ)</t>
  </si>
  <si>
    <t>Городская общественная организация «Федерация тайского бокса г. Сургута»</t>
  </si>
  <si>
    <t>Боголюбов Геннадий Викторович</t>
  </si>
  <si>
    <t xml:space="preserve">пр. Мира </t>
  </si>
  <si>
    <t>42</t>
  </si>
  <si>
    <t>Автономная некоммерческая организация Центр спортивной подготовки "Северянка", АНО ЦСП "Северянка"</t>
  </si>
  <si>
    <t>1188600001116</t>
  </si>
  <si>
    <t>Куранда Анна Николаевна</t>
  </si>
  <si>
    <t>Тюменский тракт</t>
  </si>
  <si>
    <t>д. 19, кв. 162</t>
  </si>
  <si>
    <t>Основной вид деятельности: 93.19 Деятельность в области спорта прочая. Дополнительные виды деятельности: 93.12 Деятельность спортивных клубов; 93.13 Деятельность фитнес-центров</t>
  </si>
  <si>
    <t>Ассоциация дополнительного образования Спортивный клуб "КЭМПО"</t>
  </si>
  <si>
    <t>Монастырёв Алексей Алексеевич</t>
  </si>
  <si>
    <t xml:space="preserve">ул. Базовая </t>
  </si>
  <si>
    <t xml:space="preserve"> alexm717@mail.ru</t>
  </si>
  <si>
    <t>физкультурно-оздровительные услуги (тхэквондо)</t>
  </si>
  <si>
    <t>Ассоциация "Некоммерческое партнерство Центр физического развития "Юниор спорт"</t>
  </si>
  <si>
    <t>Рыбин Андрей Сергеевич</t>
  </si>
  <si>
    <t>ул. Лермонтова</t>
  </si>
  <si>
    <t>д. 11/5, кв. 412</t>
  </si>
  <si>
    <t>Бажова</t>
  </si>
  <si>
    <t>31</t>
  </si>
  <si>
    <t>7 3462 96-50-96</t>
  </si>
  <si>
    <t>cfr_juniorsport@mail.ru</t>
  </si>
  <si>
    <t>http://junior-sport.ru/</t>
  </si>
  <si>
    <t>футбол, плавание, балет, каратэ</t>
  </si>
  <si>
    <t>Основной вид деятельности: 93.19 Деятельность в области спорта прочая. Дополнительные виды деятельности: 93.12 Деятельность спортивных клубов; 96.04 Деятельность физкультурно-оздоровительная</t>
  </si>
  <si>
    <t>Некоммерческое партнерство "Парашютный клуб "Феникс" (НП "ПК "ФЕНИКС")</t>
  </si>
  <si>
    <t>1148600001098</t>
  </si>
  <si>
    <t>ул. Майская</t>
  </si>
  <si>
    <t>Общественная организация «Федерация художественной гимнастики города Сургута»</t>
  </si>
  <si>
    <t>ул. Профсоюзов</t>
  </si>
  <si>
    <t>18</t>
  </si>
  <si>
    <t>физкультурно-оздровительные услуги (художественная гимнастика)</t>
  </si>
  <si>
    <t>Местная общественная организация г. Сургута «Федерация дзюдо г. Сургута"</t>
  </si>
  <si>
    <t>Калашников Эдуард Вячеславович</t>
  </si>
  <si>
    <t>4</t>
  </si>
  <si>
    <t>Региональная общественная организация "Федерация ездового спорта по ХМАО-Югре"</t>
  </si>
  <si>
    <t>Сакин Артур Александрович</t>
  </si>
  <si>
    <t>30</t>
  </si>
  <si>
    <t>titansrg@inbox.ru</t>
  </si>
  <si>
    <t>http://titansrg.ru</t>
  </si>
  <si>
    <t>физкультурно-оздровительные услуги (хоккей, фигурное катание, свободное катание)</t>
  </si>
  <si>
    <t>Общественная организация "Ханты-Мансийская окружная федерация скалолазания и альпинизма"</t>
  </si>
  <si>
    <t>Савкина Зинаида Валетовна</t>
  </si>
  <si>
    <t>ул. Игоря Киртбая</t>
  </si>
  <si>
    <t>20</t>
  </si>
  <si>
    <t>тел. 8-922-251-00-82</t>
  </si>
  <si>
    <t>savkinazinaida@rambler.ru</t>
  </si>
  <si>
    <t>Бондарчук Максим Викторович</t>
  </si>
  <si>
    <t xml:space="preserve">ул. Маяковского  </t>
  </si>
  <si>
    <t xml:space="preserve">тел. 8-922-797-88-39 </t>
  </si>
  <si>
    <t>maxellcoco@yandex.ru</t>
  </si>
  <si>
    <t>Ханты-Мансийское региональное отделение Межрегиональной общественной организации «Федерации КУДО» (Отделение общероссийской общественной организации «Федерация КУДО России в Ханты-Мансийском автономном округе-Югре»)</t>
  </si>
  <si>
    <t>Рамазанов Ислам Ямудинович</t>
  </si>
  <si>
    <t>ул. Домостроителей</t>
  </si>
  <si>
    <t>Зиновьев Андрей Александрович</t>
  </si>
  <si>
    <t>пр. Мира</t>
  </si>
  <si>
    <t xml:space="preserve">тел. 8-922-400-56-96                 </t>
  </si>
  <si>
    <t>zinoviev@5sfit.ru</t>
  </si>
  <si>
    <t>Владимирова Ирина Александровна</t>
  </si>
  <si>
    <t xml:space="preserve"> Пролетарский </t>
  </si>
  <si>
    <t>11</t>
  </si>
  <si>
    <t>Красношеина Светлана Борисовна</t>
  </si>
  <si>
    <t>пр. Набережный</t>
  </si>
  <si>
    <t>53</t>
  </si>
  <si>
    <t>Сердюков Дмитрий Владимирович</t>
  </si>
  <si>
    <t>49</t>
  </si>
  <si>
    <t xml:space="preserve">Региональная общественная организация "Центр функционального многоборья Ханты-Мансийского автономного округа - Югры </t>
  </si>
  <si>
    <t>Салахутдинов Ринат Рашидович</t>
  </si>
  <si>
    <t>Мелик-Карамова</t>
  </si>
  <si>
    <t>43</t>
  </si>
  <si>
    <t>Садовой Александр Николаевич</t>
  </si>
  <si>
    <t>Рационолизаторов</t>
  </si>
  <si>
    <t>12/1</t>
  </si>
  <si>
    <t>Региональная общественная организация "Федерация самолетного спорта Ханты-Мансийского автономного округа - Югры", РОО "ФСС ХМАО-ЮГРЫ"</t>
  </si>
  <si>
    <t>1168600051300</t>
  </si>
  <si>
    <t>Барсов Евгений Вячеславович</t>
  </si>
  <si>
    <t>Воскресенье - выходной.</t>
  </si>
  <si>
    <t>тел. 8-912-815-92-92</t>
  </si>
  <si>
    <t>manchenkopa@mail.ru</t>
  </si>
  <si>
    <t>самолетный спорт</t>
  </si>
  <si>
    <t>Дополнительные виды деятельности: 93.11 Деятельность спортивных объектов; 93.19 Деятельность в области спорта прочая</t>
  </si>
  <si>
    <t>МОО "Федерация баскетбола города Сургута"</t>
  </si>
  <si>
    <t>Третяк Антон Сергеевич</t>
  </si>
  <si>
    <t>Студенческая</t>
  </si>
  <si>
    <t>Шишмарев Владимир Сергеевич</t>
  </si>
  <si>
    <t>Островского</t>
  </si>
  <si>
    <t>Гадиев Рамиз Магеррамали Оглы</t>
  </si>
  <si>
    <t>Дружбы</t>
  </si>
  <si>
    <t xml:space="preserve">Автономная некоммерческая профессиональная образовательная организация "Сургутский институт экономики, управления и права" </t>
  </si>
  <si>
    <t>Патракова Галина Васильевна</t>
  </si>
  <si>
    <t xml:space="preserve">ул. Рабочая </t>
  </si>
  <si>
    <t>с 09.00 до 22.00</t>
  </si>
  <si>
    <t>8(3462)380880</t>
  </si>
  <si>
    <t>sielom@yandex.ru</t>
  </si>
  <si>
    <t>www.ars.sielom.ru                           аккаунт в инстаграме https://www.instagram.com/akademiya_sporta86/</t>
  </si>
  <si>
    <t>фитнес-программа Zumba, пилатес, степ-аэробика, аэробика, стрит воркаут, военно прикладные виды спорта, стрельба из пневматического оружия, программа "Революция тела", киокусинкай</t>
  </si>
  <si>
    <t>В реестре ИОПУ с 10.06.2019                             Дополнительные виды деятельности: 93.11 Деятельность спортивных объектов; 93.12 Деятельность спортивных клубов; 93.19 Деятельность в области спорта прочая</t>
  </si>
  <si>
    <t>Туруев Сергей Вилорьевич</t>
  </si>
  <si>
    <t>понедельник-пятница: с 08:30 до 18:00</t>
  </si>
  <si>
    <t>7 (3462) 22-02-62, +7 (3462) 22-02-15, +7 (3463) 23-43-57</t>
  </si>
  <si>
    <t>supte@mail.ru</t>
  </si>
  <si>
    <t>https://dosaaf86.com/</t>
  </si>
  <si>
    <t>Коваленко Александр Валентинович</t>
  </si>
  <si>
    <t>Пролетарский</t>
  </si>
  <si>
    <t>14</t>
  </si>
  <si>
    <t>Суббота: с 9:00 до 13:00</t>
  </si>
  <si>
    <t>Бектимиров Адик Шамильевич</t>
  </si>
  <si>
    <t xml:space="preserve">Восточный район, 22-й микрорайон, ул. Московская </t>
  </si>
  <si>
    <t>7 (922) 419-77-71, 7 (996) 446-18-01</t>
  </si>
  <si>
    <t>спортивное ориентирование</t>
  </si>
  <si>
    <t>Местная общественная организация города Сургута «Федерация лыжных гонок»</t>
  </si>
  <si>
    <t xml:space="preserve"> 50 ЛЕТ ВЛКСМ, </t>
  </si>
  <si>
    <t>3/1</t>
  </si>
  <si>
    <t>лыжные гонки</t>
  </si>
  <si>
    <t>Местная общественная организация города Сургута «Федерация фигурного катания на коньках»</t>
  </si>
  <si>
    <t>Леснова Ольга Валерьевна</t>
  </si>
  <si>
    <t>55</t>
  </si>
  <si>
    <t xml:space="preserve">Местная общественная спортивная организация «Сургутская городская федерация борьбы дзюдо «Победа» </t>
  </si>
  <si>
    <t>Горин Владимир Геннадьевич</t>
  </si>
  <si>
    <t xml:space="preserve">Мелик-Карамова, </t>
  </si>
  <si>
    <t>57А</t>
  </si>
  <si>
    <t xml:space="preserve">(3462) 53-30-61                      </t>
  </si>
  <si>
    <t>Местная общественная организация «Сургутская городская федерация каратэ»</t>
  </si>
  <si>
    <t>Бродовиков Вячеслав Витальевич</t>
  </si>
  <si>
    <t xml:space="preserve">ПРОФСОЮЗОВ </t>
  </si>
  <si>
    <t>14/1</t>
  </si>
  <si>
    <t xml:space="preserve">8-922-252-25-56                              </t>
  </si>
  <si>
    <t>brodovikov@sportsurgut.ru</t>
  </si>
  <si>
    <t>Местная общественная организация «Федерация тхэквондо Сургута»</t>
  </si>
  <si>
    <t>Энергостроителей</t>
  </si>
  <si>
    <t>6/4</t>
  </si>
  <si>
    <t>Крупенин Евгений Валерьевич</t>
  </si>
  <si>
    <t>п. Кедровый</t>
  </si>
  <si>
    <t>101</t>
  </si>
  <si>
    <t xml:space="preserve">8-912-816-34-84
</t>
  </si>
  <si>
    <t>fcshmao@mail.ru</t>
  </si>
  <si>
    <t>Миронов Антон Анатольевич</t>
  </si>
  <si>
    <t>пр. Взлетный</t>
  </si>
  <si>
    <t>8-912-817-20-90</t>
  </si>
  <si>
    <t>antmiron48@gmail.com</t>
  </si>
  <si>
    <t>Региональная общественная организация «Федерация парашютного спорта Ханты-Мансийского автономного округа – Югры»</t>
  </si>
  <si>
    <t> 1188600002030</t>
  </si>
  <si>
    <t>Калинин Андрей Анатольевич</t>
  </si>
  <si>
    <t>8912-817-20-90</t>
  </si>
  <si>
    <t>fpsyugra@yandex.ru</t>
  </si>
  <si>
    <t>Местная общественная организация «Федерация синхронного плавания города Сургута»</t>
  </si>
  <si>
    <t>Третяк Александра Александровна</t>
  </si>
  <si>
    <t>sunchro-surgut@yandex.ru</t>
  </si>
  <si>
    <t>Региональная общественная организация «Федерация борьбы на поясах и Корэш» Ханты-Мансийского автономного округа – Югры</t>
  </si>
  <si>
    <t>Шаймарданов Фарит Кавиевич</t>
  </si>
  <si>
    <t>rif0@mail.ru</t>
  </si>
  <si>
    <t>Региональная общественная организация Ханты-Мансийского автономного округа – Югры «Федерация спорта слепых»</t>
  </si>
  <si>
    <t>Филатов Сергей Иванович</t>
  </si>
  <si>
    <t>Базовая</t>
  </si>
  <si>
    <t>18/2</t>
  </si>
  <si>
    <t>8-912-817-01-20</t>
  </si>
  <si>
    <t xml:space="preserve">parahod@inbox.ru </t>
  </si>
  <si>
    <t>Региональная спортивная общественная организация «Федерация гребного слалома Ханты-Мансийского автономного округа – Югры»</t>
  </si>
  <si>
    <t>Территория СТ Энергетик-2 Сургутской ГРЭС-1</t>
  </si>
  <si>
    <t>8-912-811-01-20</t>
  </si>
  <si>
    <t>kulagin1310@mail.ru</t>
  </si>
  <si>
    <t xml:space="preserve">Местная общественная спортивная организация «Федерация борьбы «самбо» </t>
  </si>
  <si>
    <t>Головко Василий Иванович</t>
  </si>
  <si>
    <t>Московская</t>
  </si>
  <si>
    <t>34</t>
  </si>
  <si>
    <t>8-922-770-80-28</t>
  </si>
  <si>
    <t>vasya.golovko.1987@mail.ru</t>
  </si>
  <si>
    <t>Общественная организация авиационного спортивно-технического клуба «ПОЛЁТ»</t>
  </si>
  <si>
    <t>Шевчик Сергей Николаевич</t>
  </si>
  <si>
    <t>Улица Григория Кукуевицкого</t>
  </si>
  <si>
    <t>10</t>
  </si>
  <si>
    <t xml:space="preserve">Заячий Остров, </t>
  </si>
  <si>
    <t>vk.com/krilya_surguta</t>
  </si>
  <si>
    <t>Общество с ограниченной ответственностью "ПЯТЬ ЗВЕЗД" фитнес-центр "Пять звезд"</t>
  </si>
  <si>
    <t> 8602027558</t>
  </si>
  <si>
    <t>Зиновьева Ольга Ивановна</t>
  </si>
  <si>
    <t xml:space="preserve">Пр. Мира </t>
  </si>
  <si>
    <t>6:30 - 23:00</t>
  </si>
  <si>
    <t>31-67-67</t>
  </si>
  <si>
    <t>http://www.5sfit.ru</t>
  </si>
  <si>
    <t>тренажерный зал, единоборства, бассейн, групповые программы, аква-фитнес</t>
  </si>
  <si>
    <t>Общество с ограниченной ответственностью "Ворлд Фитнес" (Фитнес OASIS CITY  )</t>
  </si>
  <si>
    <t>Литра Елена Валерьевна</t>
  </si>
  <si>
    <t>53/2</t>
  </si>
  <si>
    <t>7 (3462) 94-90-90</t>
  </si>
  <si>
    <t>surgut@oasisfit.ru</t>
  </si>
  <si>
    <t>oasisfit.ru</t>
  </si>
  <si>
    <t>единоборства, тренажерный зал, групповые программы, детский фитнес, плавание</t>
  </si>
  <si>
    <t xml:space="preserve">Общество с ограниченной ответственностью «Спортсити» Фитнес-клуб World Class </t>
  </si>
  <si>
    <t>Зиннатуллин Марат Талгатович</t>
  </si>
  <si>
    <t xml:space="preserve">ул. Профсоюзов </t>
  </si>
  <si>
    <t>07.00-24.00</t>
  </si>
  <si>
    <t>(3462) 772-772</t>
  </si>
  <si>
    <t>http://worldclass-surgut.ru</t>
  </si>
  <si>
    <t>фитнес, тренажерный зал</t>
  </si>
  <si>
    <t>Общество с ограниченной ответственностью "СКАЙ"</t>
  </si>
  <si>
    <t>Караман Виктория Сергеевна</t>
  </si>
  <si>
    <t>ул.Набережная Ивана Кайдалова</t>
  </si>
  <si>
    <t>28</t>
  </si>
  <si>
    <t>Генерала Иванова</t>
  </si>
  <si>
    <t>09:00-22:00</t>
  </si>
  <si>
    <t>(3462) 617-817</t>
  </si>
  <si>
    <t>https://www.wskyfit.com</t>
  </si>
  <si>
    <t>Body MIX, Суставная гимнастика, Круговая тренировка</t>
  </si>
  <si>
    <t>Общество с ограниченной ответственностью «ПродЭко-Ритейл»</t>
  </si>
  <si>
    <t>6</t>
  </si>
  <si>
    <t>Общество с ограниченной ответственностью АгенТ (фитнес плаза)</t>
  </si>
  <si>
    <t>Породин Денис Николаевич</t>
  </si>
  <si>
    <t>25а</t>
  </si>
  <si>
    <t>Университетская</t>
  </si>
  <si>
    <t>пн-пт 7:00-24:00
сб,вс 9:00-22:00</t>
  </si>
  <si>
    <t>7 (3462) 36-61-78</t>
  </si>
  <si>
    <t>https://fplaza.ru/</t>
  </si>
  <si>
    <t>ЦМЭ "Акватория", ООО</t>
  </si>
  <si>
    <t>Наумова Юлия Николаевна</t>
  </si>
  <si>
    <t>ул. Магистральная</t>
  </si>
  <si>
    <t>36</t>
  </si>
  <si>
    <t>9.00-21.30</t>
  </si>
  <si>
    <t>55-00-05</t>
  </si>
  <si>
    <t>http://aquatoria3.nichost.ru</t>
  </si>
  <si>
    <t>Дзюдо, каратэ, кикбоксинг, ММА, оздоровительная гимнастика, современные танцы, спортивная аэробика, тхэквондо, художественная гимнастика, брейк-данс, группа здоровья, фитнес- актив, пилатес+сила, силовая аэробика, BODY SCULPT, POWER MIX</t>
  </si>
  <si>
    <t>Общество с ограниченной ответственностью БК «СОЮЗ»</t>
  </si>
  <si>
    <t>Изабеков Аманбек Зоотбекович</t>
  </si>
  <si>
    <t>Профсоюзов</t>
  </si>
  <si>
    <t xml:space="preserve">9/1 </t>
  </si>
  <si>
    <t xml:space="preserve">тел. (3462)55-55-66
</t>
  </si>
  <si>
    <t>bk-soyuz@mail.ru</t>
  </si>
  <si>
    <t>http://www.bk-union.ru/#s5_scrolltotop</t>
  </si>
  <si>
    <t>физкультурно-оздровительные услуги (ММА)</t>
  </si>
  <si>
    <t>Общество с ограниченной ответственностью "ПРЕМЬЕР-АРЕНА"</t>
  </si>
  <si>
    <t>16</t>
  </si>
  <si>
    <t>Быстринская </t>
  </si>
  <si>
    <t> 18/4</t>
  </si>
  <si>
    <t>09:00 – 22:00</t>
  </si>
  <si>
    <t>7 (3462) 23‒74‒34, 23-74-35</t>
  </si>
  <si>
    <t>тренажерный зал, теннисные корты</t>
  </si>
  <si>
    <t>Общество с ограниченной ответственностью "Скай-Вектор"</t>
  </si>
  <si>
    <t>Ювакаев Ильфат Саматович</t>
  </si>
  <si>
    <t xml:space="preserve">проспект Набережный </t>
  </si>
  <si>
    <t>3/2</t>
  </si>
  <si>
    <t xml:space="preserve">пр. Набережный </t>
  </si>
  <si>
    <t>8 3462 29-26-26, 37-80-80</t>
  </si>
  <si>
    <t>goflysurgut@gmail.com</t>
  </si>
  <si>
    <t>https://goflysurgut.com/</t>
  </si>
  <si>
    <t>полеты в аэротрубе</t>
  </si>
  <si>
    <t>Общество с ограниченной ответственностью "Бенефит"</t>
  </si>
  <si>
    <t>8</t>
  </si>
  <si>
    <t>с  9.00 до 17.00</t>
  </si>
  <si>
    <t>хореография
Лечебная физкультура</t>
  </si>
  <si>
    <t>Общество с ограниченной ответственностью «Плаза»</t>
  </si>
  <si>
    <t>Ивана Захарова</t>
  </si>
  <si>
    <t>https://fplaza.ru</t>
  </si>
  <si>
    <t>Общество с ограниченной ответственностью «Корпорация С»</t>
  </si>
  <si>
    <t>Сомов Игнатий Андреевич</t>
  </si>
  <si>
    <t>пр. Ленина</t>
  </si>
  <si>
    <t>17</t>
  </si>
  <si>
    <t>капоэйра</t>
  </si>
  <si>
    <t>Общество с ограниченной ответственностью «Сургутская школа «Киокушинкай»</t>
  </si>
  <si>
    <t>Тебеньков Максим Александрович</t>
  </si>
  <si>
    <t>Альшин Марат Шамильевич (Фитнес-клуб "STRONG")</t>
  </si>
  <si>
    <t>Альшин Марат Шамильевич</t>
  </si>
  <si>
    <t>ул. Юности</t>
  </si>
  <si>
    <t>09:00–22:00</t>
  </si>
  <si>
    <t>7 (3462) 500-700</t>
  </si>
  <si>
    <t>fitness-strong@mail.ru</t>
  </si>
  <si>
    <t>http://fitnes-strong.ru</t>
  </si>
  <si>
    <t>Персональный тренинг
Тренажерный зал</t>
  </si>
  <si>
    <t>Антонова Юлия Андреевна</t>
  </si>
  <si>
    <t>19</t>
  </si>
  <si>
    <t>8 (3462) 60-83-32</t>
  </si>
  <si>
    <t>ufit86@gmail.ru</t>
  </si>
  <si>
    <t>фитнес</t>
  </si>
  <si>
    <t xml:space="preserve">Балтиков Артур Рафаэльевич </t>
  </si>
  <si>
    <t xml:space="preserve">Китбая,                      Профсоюзов </t>
  </si>
  <si>
    <t>23                  5/1</t>
  </si>
  <si>
    <t>baltikov@yandex.ru</t>
  </si>
  <si>
    <t>тхэквондо</t>
  </si>
  <si>
    <t xml:space="preserve">Борисенко Оксана Валерьевна (Центр физического развития «Поколение») </t>
  </si>
  <si>
    <t>Борисенко Оксана Валерьевна</t>
  </si>
  <si>
    <t>Иосифа Каролинского</t>
  </si>
  <si>
    <t>08:30—21:00</t>
  </si>
  <si>
    <t>7 (3462) 90-08-12</t>
  </si>
  <si>
    <t>Спортивная аэробика, дзюдо, каратэ, рукопашный бой, спортивная гимнастика, художественная гимнастика</t>
  </si>
  <si>
    <t>Вахляев Максим Александрович (Клуб единоборств «Шторм»)</t>
  </si>
  <si>
    <t>Вахляев Максим Александрович</t>
  </si>
  <si>
    <t>+7 (932) 424-53-43</t>
  </si>
  <si>
    <t>занятия боксом, кикбоксингом, тайским боксом, грэпплингом, джиу-джитцу, рукопашным боем, каратэ, тхэквондо и смешанными единоборствами</t>
  </si>
  <si>
    <t>Гаджиханов Рамазан Курбанович</t>
  </si>
  <si>
    <t>66</t>
  </si>
  <si>
    <t>смешанные боевые единоборства (ММА)</t>
  </si>
  <si>
    <t>Ганзин Андрей Александрович (СК «Nord Lions»)</t>
  </si>
  <si>
    <t>Ганзин Андрей Александрович</t>
  </si>
  <si>
    <t xml:space="preserve">Комсомольский </t>
  </si>
  <si>
    <t>ежедневно с 10:00 до 20:00</t>
  </si>
  <si>
    <t>8999256-61-11</t>
  </si>
  <si>
    <t>https://www.instagram.com/nord.lions_surgut/</t>
  </si>
  <si>
    <t>Олимпийское каратэ с 4 лет, олимпийский кикбоксинг с 7 лет и ст.
Тхэквондо с 4 лет</t>
  </si>
  <si>
    <t>Гиззатуллина Светлана Альбертовна</t>
  </si>
  <si>
    <t>Крылова</t>
  </si>
  <si>
    <t>Гусейнов Алибег Шамилович</t>
  </si>
  <si>
    <t>crossfitsurgut@mail.ru</t>
  </si>
  <si>
    <t>Далимаева Полина Сергеевна (Центр детского спорта «Sport Spase»)</t>
  </si>
  <si>
    <t>540542324702 </t>
  </si>
  <si>
    <t>Далимаева Полина Сергеевна</t>
  </si>
  <si>
    <t>​Ивана Захарова</t>
  </si>
  <si>
    <t>7 (995) 665-27-47</t>
  </si>
  <si>
    <t>pollydalimaeva@gmail.com&gt;</t>
  </si>
  <si>
    <t>https://taplink.cc/sportspace.sgt</t>
  </si>
  <si>
    <t>футбол,баскетбол , ️гимнастика, боевые искусства</t>
  </si>
  <si>
    <t>Истомина Наталья Васильевна (Fitness Life)</t>
  </si>
  <si>
    <t> 860200279800</t>
  </si>
  <si>
    <t>Истомина Наталья Васильевна</t>
  </si>
  <si>
    <t>17.00-22.00</t>
  </si>
  <si>
    <t>(3462) 66-68-99</t>
  </si>
  <si>
    <t>аэробика, фитнес программы</t>
  </si>
  <si>
    <t>Колчанова Элла Николаевна</t>
  </si>
  <si>
    <t xml:space="preserve">Профсоюзов </t>
  </si>
  <si>
    <t>kolchanovaen@gmail.ru</t>
  </si>
  <si>
    <t>Копытина Наталья Григорьевна (Клуб "Броско фитнес" для женщин)</t>
  </si>
  <si>
    <t>Копытина Наталья Григорьевна</t>
  </si>
  <si>
    <t>(3462) 72‒28‒72</t>
  </si>
  <si>
    <t>Аэробика, йога, калланетика, пилатес, стретчинг, танцевальные программы</t>
  </si>
  <si>
    <t>Кравчук Данил Сергееевич (Футбольная школа «Юниор»,  Школа плавания «Кроль»                Школа каратэ «Юниор Каратэ»)</t>
  </si>
  <si>
    <t>Кравчук Данил Сергееевич</t>
  </si>
  <si>
    <t>Белецкого</t>
  </si>
  <si>
    <t>14-251</t>
  </si>
  <si>
    <t>Энергетиков                                Пушкина           Мелик-Карамова Югорский тракт            30 лет победы  Набережный проспект   Мечникова</t>
  </si>
  <si>
    <t>47                    15/2                 74А                  40                     22А                    37                      5А</t>
  </si>
  <si>
    <t>(3462) 96-50-96          (3462) 977-887        +7 (922) 417-27-67</t>
  </si>
  <si>
    <t>Junior-sport.ru                   https://vk.com/junior_surgut    https://vk.com/krol_surgut  https://vk.com/junior_karate_surgut</t>
  </si>
  <si>
    <t xml:space="preserve">футбол, плавание, каратэ </t>
  </si>
  <si>
    <t xml:space="preserve">Кузнецов Алексей Сергеевич (СОК "Георгий Победоносец")   </t>
  </si>
  <si>
    <t>Кузнецов Алексей Сергеевич</t>
  </si>
  <si>
    <t>ул. Мелик Карамова</t>
  </si>
  <si>
    <t>40/1</t>
  </si>
  <si>
    <t xml:space="preserve">Ивана Кайдалова </t>
  </si>
  <si>
    <t>18.00 до 22.00</t>
  </si>
  <si>
    <t>8922652-52-72</t>
  </si>
  <si>
    <t>sensey77@mai.ru</t>
  </si>
  <si>
    <t>https://vk.com/id26290588</t>
  </si>
  <si>
    <t>каратэ, самбо, дзюдо, страйкбол</t>
  </si>
  <si>
    <t> 21.12.2015</t>
  </si>
  <si>
    <t xml:space="preserve">Науменко Юлия Андреевна </t>
  </si>
  <si>
    <t>Игоря Киртбая</t>
  </si>
  <si>
    <t xml:space="preserve"> (3462) 37-48-57</t>
  </si>
  <si>
    <t>masterskaytela.ru/</t>
  </si>
  <si>
    <t>аквааэробика, аэробика, пилатес, танцы, тренажерный зал, фитнес программы</t>
  </si>
  <si>
    <t>Отт Анна Валерьевна</t>
  </si>
  <si>
    <t>44 строение 3 квартира 36</t>
  </si>
  <si>
    <t>Понедельник-воскресенье с 07.00 до 22.00</t>
  </si>
  <si>
    <t>ott69anna@mail.ru</t>
  </si>
  <si>
    <t>www.afalina86.ru</t>
  </si>
  <si>
    <t>оздоровительное плавание</t>
  </si>
  <si>
    <t>Информация о тарифах размещена на официальном сайте</t>
  </si>
  <si>
    <t xml:space="preserve">93.12 Деятельность спортивных клубов                     93.19 Деятельность в области спорта
прочая
</t>
  </si>
  <si>
    <t>Пискунов Олег
Юрьевич Футбольная школа "Искра"</t>
  </si>
  <si>
    <t>Пискунов Олег
Юрьевич</t>
  </si>
  <si>
    <t>Артема</t>
  </si>
  <si>
    <t>9</t>
  </si>
  <si>
    <t>+7(922)431-00-39</t>
  </si>
  <si>
    <t>xoooxooox@yandex.ru</t>
  </si>
  <si>
    <t>футбол</t>
  </si>
  <si>
    <t xml:space="preserve">Породин Денис Николаевич </t>
  </si>
  <si>
    <t> 27.09.2018</t>
  </si>
  <si>
    <t>гимнастика, борьба, бокс, кардиотренеровки</t>
  </si>
  <si>
    <t xml:space="preserve">Притула Тарас Степанович
</t>
  </si>
  <si>
    <t>Притула Тарас Степанович</t>
  </si>
  <si>
    <t>проспект Мира</t>
  </si>
  <si>
    <t>44/2</t>
  </si>
  <si>
    <t>с понедельника по четверг с 17.00-05.00 пятница-суббота 15.00-05.00</t>
  </si>
  <si>
    <t>95-10-03</t>
  </si>
  <si>
    <t>tcs27@yandex.ry</t>
  </si>
  <si>
    <t>бильярд</t>
  </si>
  <si>
    <t xml:space="preserve">Салахутдинов Ринат Рашидович (BlackFox Surgut фитнес-клуб) </t>
  </si>
  <si>
    <t xml:space="preserve">30 лет Победы </t>
  </si>
  <si>
    <t>45/1</t>
  </si>
  <si>
    <t>30 лет Победы ул., 45/1</t>
  </si>
  <si>
    <t>30 лет Победы ул., 45/1
• Пн, Ср, Пт: 6:00 - 23:00
• Вт, Чт: 7:00 - 23:00
• Сб: 10:00 - 22:00
• Вс: 10:00 - 16:00</t>
  </si>
  <si>
    <t>7 (922) 444-04-01</t>
  </si>
  <si>
    <t>http://blackfox-fitness.ru/</t>
  </si>
  <si>
    <t>хоккей с шайбой, шорт-трек</t>
  </si>
  <si>
    <t>Фоменко Наталья Викторовна (Фитнес-клуб "Импульс")</t>
  </si>
  <si>
    <t>Фоменко Наталья Викторовна</t>
  </si>
  <si>
    <t>Комсомольский проспект</t>
  </si>
  <si>
    <t>АэробикаЙогаПилатесСтретчингТанцевальные программы</t>
  </si>
  <si>
    <t>Форня Вячеслав Антонович (фитнес -клуб Evolution Fit)</t>
  </si>
  <si>
    <t>Форня Вячеслав Антонович</t>
  </si>
  <si>
    <t>ул. Республики</t>
  </si>
  <si>
    <t>73</t>
  </si>
  <si>
    <t>н-Пт: с 700 до 2400
Сб-Вс: с 900 до 220</t>
  </si>
  <si>
    <t xml:space="preserve">
evolution.fit.18@inbox.ru</t>
  </si>
  <si>
    <t>https://evolution-fit.club/</t>
  </si>
  <si>
    <t>тренажерный зал</t>
  </si>
  <si>
    <t>Холопкина Анастасия Александровна</t>
  </si>
  <si>
    <t>у. Чехова</t>
  </si>
  <si>
    <t>4/2,                  офис 503</t>
  </si>
  <si>
    <t>Понедельник-воскресенье с 7.00 до 22.00</t>
  </si>
  <si>
    <t>kholopkina@gmail.com</t>
  </si>
  <si>
    <t>https://instagramm.com/swimtaim_surgut86?gshid=1es4wusjidlfw</t>
  </si>
  <si>
    <t>Информация о тарифах размещена на странице</t>
  </si>
  <si>
    <t>Чеканина Полина Валерьевна (студия горячей йоги)</t>
  </si>
  <si>
    <t>Чеканина Полина Валерьевна</t>
  </si>
  <si>
    <t>Югорская</t>
  </si>
  <si>
    <t>40</t>
  </si>
  <si>
    <t xml:space="preserve"> 4/2</t>
  </si>
  <si>
    <t>йога</t>
  </si>
  <si>
    <t>Чикота Максим Александрович (Yolo клуб)</t>
  </si>
  <si>
    <t>Чикота Максим Александрович</t>
  </si>
  <si>
    <t xml:space="preserve">Нефтеюганское шоссе </t>
  </si>
  <si>
    <t>11/стр.2</t>
  </si>
  <si>
    <t>8 (908) 897-33-14</t>
  </si>
  <si>
    <t>https://yolo-surgut.ru</t>
  </si>
  <si>
    <t>батуты, скалодром, паркур</t>
  </si>
  <si>
    <t>Пролетарский, 4/1</t>
  </si>
  <si>
    <t xml:space="preserve"> 4/1</t>
  </si>
  <si>
    <t>(3462) 443-800</t>
  </si>
  <si>
    <t>http://berkut-surgut.ru</t>
  </si>
  <si>
    <t>стендовая стрельба, пулевая стрельба</t>
  </si>
  <si>
    <t>Тюменский социально-культурный центр. Дирекции социальной сферы СЖД ОАО "РЖД" СК "Локомотив"</t>
  </si>
  <si>
    <t>ул. Мечникова</t>
  </si>
  <si>
    <t>5а</t>
  </si>
  <si>
    <t>08:00–23:00</t>
  </si>
  <si>
    <t>7 (3462) 39–61–87</t>
  </si>
  <si>
    <t xml:space="preserve">Аэробика, боевые искусства, фитнес
</t>
  </si>
  <si>
    <t>Общество с ограниченной ответственностью «Газпром трансгаз Сургут
Управление спортивных сооружений «Факел» УСС "Факел"</t>
  </si>
  <si>
    <t xml:space="preserve">ул. 50 лет ВЛКСМ </t>
  </si>
  <si>
    <t>(3462) 95-54-75,</t>
  </si>
  <si>
    <t>gatinali@surgut.gazprom.ru</t>
  </si>
  <si>
    <t xml:space="preserve">Спортивная гимнастика (детский), оздоровительная  гимнастика (взрослый), восточные единоборства (детский, взрослый), 
Игровые виды спорта: (волейбол, баскетбол, футбол), бокс (детский, взрослый), плавание (детский, взрослый), аквааэробика (взрослый), аэробика (детский, взрослый), атлетическая гимнастика (детский, взрослый), настольный теннис (детский, взрослый), верховая езда (детский, взрослый), индивидуальные занятия по верховой езде, иппотерапия,  лыжный спорт (детский, взрослый), полиатлон (детский, взрослый), стрельба  (детский, взрослый), мотоспорт (детский, взрослый), художественная гимнастика (детский), атлетическая гимнастика, бильярд (детский), шахматы (детский, взрослый) </t>
  </si>
  <si>
    <t>Колмогорова Наталья Дмитриевна ("ПрогрессИя")</t>
  </si>
  <si>
    <t>Колмогорова Наталья Дмитриевна</t>
  </si>
  <si>
    <t>ул. И.Захарова</t>
  </si>
  <si>
    <t>ул. Энгельса</t>
  </si>
  <si>
    <t>18:00 - 21:00</t>
  </si>
  <si>
    <t>8-9224065520</t>
  </si>
  <si>
    <t>dkvitkina@gmail.com</t>
  </si>
  <si>
    <t>йога, лечебная гимнастика, стретчинг, танцы, тренажерный зал, фитнес программы
детский фитнес, женский фитнес, кардиотренировки, массаж, пробное занятие, семейный фитнес, силовые тренировки</t>
  </si>
  <si>
    <t>Региональная общественная организация клуб развития внедорожного автоспорта и автотуризма "Штурмовик"</t>
  </si>
  <si>
    <t>Гудов Евгений Николаевич</t>
  </si>
  <si>
    <t>Сургутский р-н, тер. Западно-Сургутское месторождение</t>
  </si>
  <si>
    <t>ул.Правобережье Р.Обь 7 Км, База "Тауэр"</t>
  </si>
  <si>
    <t>goodoff@mail.ru</t>
  </si>
  <si>
    <t>развитие внедорожного автоспорта и автотуризма</t>
  </si>
  <si>
    <t>Региональное отделение Общероссийской физкультурно-спортивной общественной организации "Всероссийская Федерация полиатлона" по Ханты-Мансийскому автономному округу - Югре</t>
  </si>
  <si>
    <t>Кива Константин Михайлович</t>
  </si>
  <si>
    <t>ул. Федорова</t>
  </si>
  <si>
    <t>polyathlon-hmao@rambler.ru</t>
  </si>
  <si>
    <t>физкультурно-оздровительные услуги (полиатлон)</t>
  </si>
  <si>
    <t>Маковей Ирина Сергеевна (фитнес клуб Макей фитнес)</t>
  </si>
  <si>
    <t>Маковей Ирина Сергевна</t>
  </si>
  <si>
    <t>ул. Бахилова</t>
  </si>
  <si>
    <t>9А</t>
  </si>
  <si>
    <t>irinkamakei@mail.ru</t>
  </si>
  <si>
    <t xml:space="preserve">Моисеева Александра Сергеевна </t>
  </si>
  <si>
    <t>Моисеева Александра Сергеевна</t>
  </si>
  <si>
    <t>64</t>
  </si>
  <si>
    <t>8-9224244435</t>
  </si>
  <si>
    <t>alexandra.s.revenko@gmail.com</t>
  </si>
  <si>
    <t>Гладышев Артем Павлович (клуб ("Хищник")</t>
  </si>
  <si>
    <t>Гладышев Артем Павлович</t>
  </si>
  <si>
    <t xml:space="preserve">ул. Кукуевицкого </t>
  </si>
  <si>
    <t>15А</t>
  </si>
  <si>
    <t>10:00 - 23-00</t>
  </si>
  <si>
    <t>7 (3462) 31-35-45</t>
  </si>
  <si>
    <t>yspeshny_surgut1@mail.ru</t>
  </si>
  <si>
    <t>тайский бокс</t>
  </si>
  <si>
    <t>ООО Бойцовский клуб "Саланг"</t>
  </si>
  <si>
    <t>МП</t>
  </si>
  <si>
    <t>Гаджиев Рамазан Гамидович</t>
  </si>
  <si>
    <t xml:space="preserve">понедельник - пятница 09:00–13:00, 14:00–18:00
суббота Закрыто
воскресенье Закрыто
</t>
  </si>
  <si>
    <t>8-9048708744</t>
  </si>
  <si>
    <t>Военно-прикладные виды спорта</t>
  </si>
  <si>
    <t>Дибиров Мурад Магамедович (спортивный клуб "Чемпион86")</t>
  </si>
  <si>
    <t>Дибиров Мурад Магамедович</t>
  </si>
  <si>
    <t>ул. Пролетарский</t>
  </si>
  <si>
    <t>08:00 - 22-00</t>
  </si>
  <si>
    <t>7 (3462) 64‒86‒15</t>
  </si>
  <si>
    <t>champion86.ru</t>
  </si>
  <si>
    <t>​Бокс​, Женский бодибилдинг, ​Кикбоксинг, ​Кудо, ​Рукопашный бой, ​Смешанные боевые искусства​, Спортивная гимнастика, ​Тайский бокс</t>
  </si>
  <si>
    <t>Сургутский район</t>
  </si>
  <si>
    <t>Региональная общественная организация ХМАО – Югры «Ассоцияация национальной спортивной борьбы народов Севера, Сибири и Дальнего востока»</t>
  </si>
  <si>
    <t>Давид Ваникович Егшатян</t>
  </si>
  <si>
    <t xml:space="preserve"> ул. 30 лет победы </t>
  </si>
  <si>
    <t>41/2, кв. 307.</t>
  </si>
  <si>
    <t>Местная общественная организация «Федерация спортивной акробатики Сургутского района»</t>
  </si>
  <si>
    <t xml:space="preserve">Ирина Васильевна Арефьева </t>
  </si>
  <si>
    <t xml:space="preserve">ул.Есенина </t>
  </si>
  <si>
    <t>12, кв. 7.</t>
  </si>
  <si>
    <t xml:space="preserve">Региональная общественная организация «Федерация грепплинга ХМАО-Югры» </t>
  </si>
  <si>
    <t>Максим Викторович Бондарчук</t>
  </si>
  <si>
    <t xml:space="preserve"> ул. Маяковского</t>
  </si>
  <si>
    <t>22, кв.88.</t>
  </si>
  <si>
    <t>город Урай</t>
  </si>
  <si>
    <t>г. Урай</t>
  </si>
  <si>
    <t>Парковая</t>
  </si>
  <si>
    <t>дом 87</t>
  </si>
  <si>
    <t>с 8.00-22.00</t>
  </si>
  <si>
    <t>start.61 @mail.ru</t>
  </si>
  <si>
    <t>info@звезды-югры.рф</t>
  </si>
  <si>
    <t>Служба по контролю и надзору в сфере образования ХМАО - Югры</t>
  </si>
  <si>
    <t>8(34676) 23317</t>
  </si>
  <si>
    <t>микрорайон 2</t>
  </si>
  <si>
    <t>с 18.00 до 22.00</t>
  </si>
  <si>
    <t>мкр.1Г</t>
  </si>
  <si>
    <t>дом 64</t>
  </si>
  <si>
    <t>Городская местная общественная организация "Федерация пауэрлифтинга города Урай" ГМОО "ФПГУ"</t>
  </si>
  <si>
    <t>Заковряшин Андрей Сергеевич</t>
  </si>
  <si>
    <t xml:space="preserve">мкр. 2, </t>
  </si>
  <si>
    <t>д. 39/кв. 38</t>
  </si>
  <si>
    <t>мкр. 2</t>
  </si>
  <si>
    <t>с 18:30 до 21:30</t>
  </si>
  <si>
    <t>zas14062000@mail.ru</t>
  </si>
  <si>
    <t>93.19 Деятельность в области спорта прочая</t>
  </si>
  <si>
    <t>микрорайон Аэропорт</t>
  </si>
  <si>
    <t>gtouray2020@mail.ru</t>
  </si>
  <si>
    <t>1.Обеспечение участия спортивных сборных команд в официальных спортивных мероприятиях; 2. Проведение занятий физкультурно-спортивной направленности по месту проживания граждан; 3. Проведение тестирования выполнения нормативов испытаний (тестов) комплекса ГТО</t>
  </si>
  <si>
    <t>Местная общественная организация города Урай по поддержке развития и популяризации физической культуры и спорта "Арена Спорт", МОО Г.УРАЙ "Арена Спорта"</t>
  </si>
  <si>
    <t>Подчувалова Юлия Робертовна</t>
  </si>
  <si>
    <t>Микрорайон 2А</t>
  </si>
  <si>
    <t>д. 40/2, кв. 93</t>
  </si>
  <si>
    <t>Местная общественная организация г.Урай "Федерация спортивной акробатики "АКРО"</t>
  </si>
  <si>
    <t>Рыжкова Елена Юрьевна</t>
  </si>
  <si>
    <t>д.64 кв.29</t>
  </si>
  <si>
    <t>elena2073@list.ru</t>
  </si>
  <si>
    <t>Биксентеева Эльвира Рашидовна</t>
  </si>
  <si>
    <t>дом 18 третий этаж</t>
  </si>
  <si>
    <t>с 10.00 до 22.00</t>
  </si>
  <si>
    <t>biksenteeva@inbox.ru</t>
  </si>
  <si>
    <t>деятельность фитнесс-клубов</t>
  </si>
  <si>
    <t>Ершова Кристина Сергеевна</t>
  </si>
  <si>
    <t>д. 3А, кв. 8</t>
  </si>
  <si>
    <t>дом 66</t>
  </si>
  <si>
    <t>с 18.00 до 20.00</t>
  </si>
  <si>
    <t>Okuneva9494@mail.ru</t>
  </si>
  <si>
    <t>Кабанова Анна Игоревна</t>
  </si>
  <si>
    <t>дом 20</t>
  </si>
  <si>
    <t>с 9.00 до 22.00</t>
  </si>
  <si>
    <t>Anich93@mail.ru</t>
  </si>
  <si>
    <t>Квакин Артем Евгеньевич</t>
  </si>
  <si>
    <t>с 19.00 до 20.00</t>
  </si>
  <si>
    <t>aekvakin@yandex.ru</t>
  </si>
  <si>
    <t>проведение занятий по физической культуре и спорту</t>
  </si>
  <si>
    <t>Пономарева Ирина Владимировна</t>
  </si>
  <si>
    <t>дом 2</t>
  </si>
  <si>
    <t>irina.ponomareva777@mail.ru</t>
  </si>
  <si>
    <t>г.Урай</t>
  </si>
  <si>
    <t>Черняева Оксана Карамановна</t>
  </si>
  <si>
    <t>улица Нагорная</t>
  </si>
  <si>
    <t>д. 77</t>
  </si>
  <si>
    <t>д. 91А</t>
  </si>
  <si>
    <t>с 10.00 до 21.00</t>
  </si>
  <si>
    <t>oxikaraman@mail.ru</t>
  </si>
  <si>
    <t>деятельность фитнес-клубов</t>
  </si>
  <si>
    <t>96.04 Деятельность физкультурно-оздоровительная</t>
  </si>
  <si>
    <t>город Ханты-Мансийск</t>
  </si>
  <si>
    <t>ГУ</t>
  </si>
  <si>
    <t>г. Ханты-Мансийск</t>
  </si>
  <si>
    <t xml:space="preserve">Зеленодольская </t>
  </si>
  <si>
    <t>Васильковая</t>
  </si>
  <si>
    <t>Керимуллов Камил Камилович</t>
  </si>
  <si>
    <t>Kerimullov2016@yandex.ru</t>
  </si>
  <si>
    <t>Ханты-Мансийский район</t>
  </si>
  <si>
    <t>город Югорск</t>
  </si>
  <si>
    <t>Ханты-Мансийский автономный округ</t>
  </si>
  <si>
    <t>г. Югорск</t>
  </si>
  <si>
    <t>Автономная  некоммерческая организация «Военно-патриотический клуб «Варягъ»</t>
  </si>
  <si>
    <t>Некоммерческая организация, социально ориентированная</t>
  </si>
  <si>
    <t>16.11.2018</t>
  </si>
  <si>
    <t>1188600001963</t>
  </si>
  <si>
    <t>Докучаев Руслан Леонидович</t>
  </si>
  <si>
    <t xml:space="preserve">ул. Геологов </t>
  </si>
  <si>
    <t>9 Б</t>
  </si>
  <si>
    <t>19.00 - 21.00</t>
  </si>
  <si>
    <t>Ruslan.dokuchaeff@yandex.ru</t>
  </si>
  <si>
    <t>Автономная некоммерческая организация "Спортивно-технический центр"</t>
  </si>
  <si>
    <t>1198600001434</t>
  </si>
  <si>
    <t>Бугаев Сергей Анатальевич</t>
  </si>
  <si>
    <t>ул. Пожарского</t>
  </si>
  <si>
    <t>ул. Агиришская</t>
  </si>
  <si>
    <t>Региональная спортивная общественная организация "Федерация страйкбола" Ханты-Мансийского Автономного округа - Югры</t>
  </si>
  <si>
    <t>1198600000840</t>
  </si>
  <si>
    <t>Баранов Сергей Владимирович</t>
  </si>
  <si>
    <t>ул. Дубинина</t>
  </si>
  <si>
    <t>3108108@mail.ru</t>
  </si>
  <si>
    <t>Некоммерческая организация Благотворительный фонд «Югорск без наркотиков»</t>
  </si>
  <si>
    <t>1148600000526</t>
  </si>
  <si>
    <t>Таршин Сергей Вадимович</t>
  </si>
  <si>
    <t>Tarshin68@mail.ru</t>
  </si>
  <si>
    <t>Автономная некоммерческая организация дополнительного образования «Олимп»</t>
  </si>
  <si>
    <t>1188600001391</t>
  </si>
  <si>
    <t>Филатов Владимир Сергеевич</t>
  </si>
  <si>
    <t>ул. Труда</t>
  </si>
  <si>
    <t xml:space="preserve">ул. Садовая </t>
  </si>
  <si>
    <t>3 Б</t>
  </si>
  <si>
    <t>79227775037@yandex.ru</t>
  </si>
  <si>
    <t>Местная общественная организация "Федерация художественной гимнастики города Югорска"</t>
  </si>
  <si>
    <t>1188600001886</t>
  </si>
  <si>
    <t>Юрьева Наталья Аркадьевна</t>
  </si>
  <si>
    <t>ул. Березовая</t>
  </si>
  <si>
    <t>nata.yureva.1979@mail.ru</t>
  </si>
  <si>
    <t>Союз "Спортивный клуб смешанных боевых единоборств "Легион"</t>
  </si>
  <si>
    <t xml:space="preserve">ул. Попова </t>
  </si>
  <si>
    <t>2В</t>
  </si>
  <si>
    <t>Apmu9l@mail.ru</t>
  </si>
  <si>
    <t>Бирюков Юрий Викторович</t>
  </si>
  <si>
    <t>318861700045266</t>
  </si>
  <si>
    <t>862202691114</t>
  </si>
  <si>
    <t>9Б</t>
  </si>
  <si>
    <t>stayfitness@mail.ru</t>
  </si>
  <si>
    <t>Коржавина Вера Васильевна</t>
  </si>
  <si>
    <t>313862213400018</t>
  </si>
  <si>
    <t>511006610540</t>
  </si>
  <si>
    <t>Постников Алексей Борисович</t>
  </si>
  <si>
    <t>318861700089370</t>
  </si>
  <si>
    <t>862202316868</t>
  </si>
  <si>
    <t>Рослякова Марина Витальевна</t>
  </si>
  <si>
    <t>319861700081214</t>
  </si>
  <si>
    <t>860603743091</t>
  </si>
  <si>
    <t>Сидорина Анастасия Сергеевна</t>
  </si>
  <si>
    <t>319861700075591</t>
  </si>
  <si>
    <t>862201809469</t>
  </si>
  <si>
    <t>МУ+ГУ</t>
  </si>
  <si>
    <t>МСП+ИП</t>
  </si>
  <si>
    <t>НКО (без ГУ и МУ)</t>
  </si>
  <si>
    <t>Иные</t>
  </si>
  <si>
    <t>Самозанятые</t>
  </si>
  <si>
    <t>ВСЕГО</t>
  </si>
  <si>
    <t>Таблица 10</t>
  </si>
  <si>
    <t xml:space="preserve"> адрес             Веб-сайта</t>
  </si>
  <si>
    <t xml:space="preserve">Белоярский район,     с.п. Полноват </t>
  </si>
  <si>
    <t>628162, ХМАО-Югра, Тюменская обл., г. Белоярский,              ул.Центральная д. 9</t>
  </si>
  <si>
    <t>В период школьных каникул - круглосуточно</t>
  </si>
  <si>
    <t>(34670) 2-57-75</t>
  </si>
  <si>
    <t>Ерныхов Михаил Сергеевич</t>
  </si>
  <si>
    <t>7 г</t>
  </si>
  <si>
    <t>mbu.ckis@mail.ru</t>
  </si>
  <si>
    <t>39а</t>
  </si>
  <si>
    <t xml:space="preserve">info_bb@ttg.gazprom.ru </t>
  </si>
  <si>
    <t>Березняк Олег Владимирович</t>
  </si>
  <si>
    <t>ИП Данченко Евгений Николаевич</t>
  </si>
  <si>
    <t>ИП Кочура Виктория Владимировна</t>
  </si>
  <si>
    <t>ИП Фадеев Илья Сергеевич</t>
  </si>
  <si>
    <t xml:space="preserve"> 8(34669) 58-16-8</t>
  </si>
  <si>
    <t>12.08.2020г.</t>
  </si>
  <si>
    <t>Геологов</t>
  </si>
  <si>
    <t>Сургут</t>
  </si>
  <si>
    <t>г.п.Белый Яр</t>
  </si>
  <si>
    <t xml:space="preserve">* Малое и среднее предпринимательство (МСП), в том числе: коммерческая (ЮЛ), индивидуальный предприниматель (ИП) (пример: "ИП - МСП микропредприятие" ИЛИ "ЮЛ - МСП малое предприятие"); некоммерческое (НКО), социально ориентированние некоммерческое (СО НКО), исполнитель общественно полузных услуг (ИОПУ или СО НКО ИОПУ); государственное или муниципальное учреждение (ГУ или МУ, а также МБУ, МКУ, МАУ, МУП и т.п.) </t>
  </si>
  <si>
    <t>Арефьева Ирина Васильевна</t>
  </si>
  <si>
    <t>16А микрорайон</t>
  </si>
  <si>
    <t>г.п. Белый Яр Сургутского района</t>
  </si>
  <si>
    <t xml:space="preserve">ул. Симонова </t>
  </si>
  <si>
    <t>arefeva-irina@mail.ru</t>
  </si>
  <si>
    <t>Общественное учреждение "Волейбольный клуб "Самотлор г.Нижневартовска" (ОУ ВК "Самотлор г.Нижневартовска")</t>
  </si>
  <si>
    <t>Общественное учреждение</t>
  </si>
  <si>
    <t>Региональная общественная организация "Федерация спортивных нард Ханты-Мансийского автономного округа – Югра"_x000D_
(РОО "ФСН ХМАО")</t>
  </si>
  <si>
    <t>Ефимов Сергей Дмитриевич</t>
  </si>
  <si>
    <t>ул. Омская</t>
  </si>
  <si>
    <t>д. 66А, стр. 1</t>
  </si>
  <si>
    <t>Михеева Эльвира Асгатовна</t>
  </si>
  <si>
    <t>319861700014546</t>
  </si>
  <si>
    <t>025610064818</t>
  </si>
  <si>
    <t>Новая</t>
  </si>
  <si>
    <t>21а</t>
  </si>
  <si>
    <t>ежедневно с 8.00 до 22.00, понедельник - выходной</t>
  </si>
  <si>
    <t>89505293954</t>
  </si>
  <si>
    <t>miheevaelechka@yandex.ru</t>
  </si>
  <si>
    <t>разовое посещение - 300 рублей, месячный абонемент - 1000 рублей</t>
  </si>
  <si>
    <t>Резанов Максим Владимирович</t>
  </si>
  <si>
    <t>318861700012116</t>
  </si>
  <si>
    <t>860900573212</t>
  </si>
  <si>
    <t>3А</t>
  </si>
  <si>
    <t>ежедневно с 11.00 до 00.00, с 00.00 до 06.00</t>
  </si>
  <si>
    <t>89821550266</t>
  </si>
  <si>
    <t>rezanovmv@yandex.ru</t>
  </si>
  <si>
    <t>от 1000 до 1800 рублей в час</t>
  </si>
  <si>
    <t>МОО "Федерация Тхэквондо" Советского района</t>
  </si>
  <si>
    <t>2017г</t>
  </si>
  <si>
    <t>62а</t>
  </si>
  <si>
    <t>Тхэквондо</t>
  </si>
  <si>
    <t>Четверикова Марина Владимировна (фитнес)</t>
  </si>
  <si>
    <t>Четверикова Марина Влалдимировна</t>
  </si>
  <si>
    <t>8-912-818-02-02</t>
  </si>
  <si>
    <t>marchet-v@mail.ru</t>
  </si>
  <si>
    <t>фитнес, стриппластика (пилон, обруч)</t>
  </si>
  <si>
    <t>Муниципальное автономное учреждение дополнительного образования "Детско -Юношеская Спортивная Школа "Звезды Югры" (МАУДО ДЮСШ "Звезды Югры")</t>
  </si>
  <si>
    <t>Мясников Вячеслав Семенович</t>
  </si>
  <si>
    <t>1. Реализация дополнительных  общеразвивающих программ(физкультурно-спортивный, сложно-координационные виды спорта, спортивные единоборства, циклические, скоростно-силовые виды спорта и многоборья, игровые виды спорта;                   2. Реализация дополнительных предпрофессиональных программ в области физической культуры и спорта;       4.Проведение занятий физкультурно-спортивной направленности по месту проживания граждан; 5. организация и проведение официальных физкультурных (физкультурно-оздоровительных) мероприятий; 6. Организация мероприятий по подготовке спортивных сборных команд</t>
  </si>
  <si>
    <t>на основании Постановления администрации города Урай от 29.09.2017 №2225 (период проверки 02.10.2017 - 21.10.2017)</t>
  </si>
  <si>
    <t>Постановление администрации  от 20.02.2014 №509 "О нормах  расходов  муниципальных образовательных организаций дополнительного образования в сфере физической культуры и спорта на организацию и проведение физкультурных, спортивных и спортивно - массовых ме</t>
  </si>
  <si>
    <t xml:space="preserve">1. общеразвивающие программы по видам спорта: художественная гимнатсика, гандбол, футбол, битлон, бокс; </t>
  </si>
  <si>
    <t xml:space="preserve">16 лет </t>
  </si>
  <si>
    <t>Открытое акционерное общество</t>
  </si>
  <si>
    <t>Шестакова Светлана  Олеговна</t>
  </si>
  <si>
    <t>Региональная общественная организация Ханты-Мансийского автономного округа - Югры "Ассоциация национальной спортивной борьбы народов Севера, Сибири и Дальнего Востока"</t>
  </si>
  <si>
    <t>Региональная спортивная общественная организация "Федерация боулинга Ханты-Мансийского автономного округа - Югры"</t>
  </si>
  <si>
    <t>Синенко Денис Викторович</t>
  </si>
  <si>
    <t>Гужва Богдан Николаевич</t>
  </si>
  <si>
    <t>Дашаев Беслан Джамбулович</t>
  </si>
  <si>
    <t>Местная общественная организация "Федерация кикбоксинга города Сургута"</t>
  </si>
  <si>
    <t>Местная общественная организация "Федерация бокса города Сургута"</t>
  </si>
  <si>
    <t>Региональная общественная организация "Ханты-Мансийская  федерация скалолазания и альпинизма"</t>
  </si>
  <si>
    <t>Региональная общественная организация "Федерация грепплинга  Ханты-Мансийского автономного округа - Югры"</t>
  </si>
  <si>
    <t>94.99</t>
  </si>
  <si>
    <t>ОКВЭД</t>
  </si>
  <si>
    <t>основной</t>
  </si>
  <si>
    <t>дополнительный</t>
  </si>
  <si>
    <t>примечание</t>
  </si>
  <si>
    <t>93.19</t>
  </si>
  <si>
    <t>Осн. 94.99</t>
  </si>
  <si>
    <t>93.11 93.12 96.04</t>
  </si>
  <si>
    <t>93.11</t>
  </si>
  <si>
    <t>Региональная физкультурно-спортивная общественная организация "Федерация восточного боевого единоборства Ханты-Мансийского автономного округа - Югры"</t>
  </si>
  <si>
    <t>93.11 93.19</t>
  </si>
  <si>
    <t>93.11 93.12 93.19</t>
  </si>
  <si>
    <t>93.12 93.13</t>
  </si>
  <si>
    <t>Осн. 85.41</t>
  </si>
  <si>
    <t>77.21 93.12 96.04</t>
  </si>
  <si>
    <t>77.21 85.41.1 93.11 93.12 93.19</t>
  </si>
  <si>
    <t>Осн. 94.100</t>
  </si>
  <si>
    <t>Региональная общественная организация "Федерация регби  Ханты-Мансийского автономного округа - Югры"</t>
  </si>
  <si>
    <t xml:space="preserve">Ханты-Мансийское региональное отделение общественно физкультурно-спортивная организация «Федерация Кекусин-кан каратэ-до России» </t>
  </si>
  <si>
    <t>Осн. 93.29</t>
  </si>
  <si>
    <t>85.41.1 93.12 93.13 93.19 96.04</t>
  </si>
  <si>
    <t>Местная общественная организация "Федерация спортивной аэробики и фитнеса города Сургута"</t>
  </si>
  <si>
    <t>93.12</t>
  </si>
  <si>
    <t xml:space="preserve">93.19 </t>
  </si>
  <si>
    <t>Региональная молодежная общественная организация "Федерация экстремальных видов спорта Ханты-Мансийского автономного округа"</t>
  </si>
  <si>
    <t>Региональная общественная организация "Федерация рыболовного спорта Ханты-Мансийского автономного округа - Югры"</t>
  </si>
  <si>
    <t>77.21 93.11 93.19</t>
  </si>
  <si>
    <t>Общественная организация "Федерация волейбола Сургута"</t>
  </si>
  <si>
    <t xml:space="preserve">77.21 85.41 1 93.11 93.12 93.19 </t>
  </si>
  <si>
    <t xml:space="preserve">77.21 85.41 1 93.11 93.12 93.13 93.19 </t>
  </si>
  <si>
    <t>Региональная общественная организация "Федерация рукопашного боя Ханты-Мансийского автономного округа - Югры"</t>
  </si>
  <si>
    <t>Региональная общественная организация "Федерация бокса Ханты-Мансийского автономного округа - Югры"</t>
  </si>
  <si>
    <t xml:space="preserve">85.41 1 93.11 93.12 93.19 </t>
  </si>
  <si>
    <t xml:space="preserve">Профессиональное образовательное учреждение "Сургутский учебный центр" Регионального отделения Общероссийской общественно-государственной организации "Добровольное общество содействия армии, авиации и флоту России" Ханты-Мансийского автономного округа - Югры   </t>
  </si>
  <si>
    <t>Региональная общественная организация Ханты-Мансийского автономного округа - Югры «Федерация Киокусинкай»</t>
  </si>
  <si>
    <t>93.1</t>
  </si>
  <si>
    <t>Региональная физкультурно-спортивная общественная организация «Федерация спортивного ориентирования Ханты-Мансийского автономного округа - Югры»</t>
  </si>
  <si>
    <t>93.11 93.12</t>
  </si>
  <si>
    <t>85.41.1 93.12 93.19</t>
  </si>
  <si>
    <t xml:space="preserve">Региональная общественная организация «Федерация компьютерного спорта Ханты-Мансийского автономного округа - Югры» </t>
  </si>
  <si>
    <t>93.11 93.12 93.13</t>
  </si>
  <si>
    <t>Региональная спортивная общественная организация «Федерация по пулевой стрельбе Ханты-Мансийского автономного округа - Югры»</t>
  </si>
  <si>
    <t xml:space="preserve">93.11 </t>
  </si>
  <si>
    <t>93.19 96.04</t>
  </si>
  <si>
    <t>Ханты-Мансийская региональная общественная организация "Федерация полиатлона Югры"</t>
  </si>
  <si>
    <t>Захаров Александр Николаевич</t>
  </si>
  <si>
    <t>96.04</t>
  </si>
  <si>
    <t xml:space="preserve">93.11 93.19 </t>
  </si>
  <si>
    <t>Общество с ограниченной ответственностью "Армада" (Фитнес-клуб «Армада»)</t>
  </si>
  <si>
    <t>93.11 93.19 96.04</t>
  </si>
  <si>
    <t>Общество с ограниченной ответственностью Бойцовский клуб "Саланг"</t>
  </si>
  <si>
    <t>7‒922‒766‒22‒34
(3462) 33‒33‒88</t>
  </si>
  <si>
    <t>фитнес, тренажерный зал​, аэробика, ​Стретчинг, фитнес для детей, персональный тренер</t>
  </si>
  <si>
    <t>https://www.instagram.com/armada_surgut/</t>
  </si>
  <si>
    <t>Садыгов Руслан Фикиретович</t>
  </si>
  <si>
    <t>7 (3462) 99‒04‒88
администратор
+7 (3462) 99‒04‒89
отдел продаж</t>
  </si>
  <si>
    <t>https://www.instagram.com/fitness_arena_surgut/</t>
  </si>
  <si>
    <t>09:00 до 21:00</t>
  </si>
  <si>
    <t>8-9224065520                   7‒919‒533‒30‒47
+7‒912‒811‒68‒74</t>
  </si>
  <si>
    <t>Ибрагимов Гамзат Шагларович (спортивный клуб "Тайфун")</t>
  </si>
  <si>
    <t> 318861700034346</t>
  </si>
  <si>
    <t>Ибрагимов Гамзат Шагларович</t>
  </si>
  <si>
    <t>​Грибоедова</t>
  </si>
  <si>
    <t>4/3</t>
  </si>
  <si>
    <t>08:00 до 22:00</t>
  </si>
  <si>
    <t>7‒922‒789‒59‒69
+7 (3462) 76‒32‒59</t>
  </si>
  <si>
    <t>кикбоксинг. Бокс, ММА, дзюдо, грэплинг, детская гимнастика</t>
  </si>
  <si>
    <t>vk.com/club84143740</t>
  </si>
  <si>
    <t>20/1</t>
  </si>
  <si>
    <t>Привокзальная</t>
  </si>
  <si>
    <t>312860225800039</t>
  </si>
  <si>
    <t>Володин Александр Олегович</t>
  </si>
  <si>
    <t>Володин Александр Олегович (детский фитнес-клуб Marvik)</t>
  </si>
  <si>
    <t>marrvik@bk.ru</t>
  </si>
  <si>
    <t>марвик.рф</t>
  </si>
  <si>
    <t xml:space="preserve">
bksurgut.ru</t>
  </si>
  <si>
    <t>Маяковского</t>
  </si>
  <si>
    <t xml:space="preserve">
dunuasha@mail.ru</t>
  </si>
  <si>
    <t xml:space="preserve"> 8-912-816-60-83
</t>
  </si>
  <si>
    <t>аккаунт в инстаграмме  ugra_wbs</t>
  </si>
  <si>
    <t>проведение и участие в спортивных мероприятиях по баскетболу</t>
  </si>
  <si>
    <t>http://ugrasport1.com/</t>
  </si>
  <si>
    <t>ugrasport16@mail.ru</t>
  </si>
  <si>
    <t>(3462) 37‒31‒33, 8(922) 777-31-33</t>
  </si>
  <si>
    <t xml:space="preserve">profi-tennis@mail.ru </t>
  </si>
  <si>
    <t xml:space="preserve">Мелик-Карамова </t>
  </si>
  <si>
    <t xml:space="preserve">
Нефтеюганское ш.</t>
  </si>
  <si>
    <t>тел. 67-07-00,    grekromstilsurgu@mail.ru</t>
  </si>
  <si>
    <t xml:space="preserve">тел. 67-07-00,    </t>
  </si>
  <si>
    <t xml:space="preserve"> 12а
 4/2
 6в
 8/1
 35/2
 13/1
 19/1
 66
7а
4а
 33
 8
 28/2
 63
 5
5/2
 ст8
 7/1
 8/2
 17
 9
45/3
 1/3
 5/1 ст4
 1/1
 9
 20/1
18
 4
</t>
  </si>
  <si>
    <t xml:space="preserve">проезд Дружбы 
Пролетарский проспект 
50 лет ВЛКСМ 
50 лет ВЛКСМ 
проспект Ленина 
Комсомольский проспект 
Геологическая 
Богатырь30 лет Победы
Бажова
Бажова
Московская
Декабристов                                                         н. Ивана Кайдалова
Фёдорова
Бахилова
Чехова
Набережный проспект
Геологическая
Лермонтова
бульвар Писателей
Взлётный проезд
Мелик-Карамова 
Югорская 
Профсоюзов 
Озёрная 
Артёма 
Привокзальная
Аэрофлотская
Замятинская
</t>
  </si>
  <si>
    <t xml:space="preserve">тел. 61-29-50, </t>
  </si>
  <si>
    <t>43/1</t>
  </si>
  <si>
    <t>Рабочая</t>
  </si>
  <si>
    <t>7 (3462) 70‒77‒09</t>
  </si>
  <si>
    <t>sport.patriot86@yandex.ru</t>
  </si>
  <si>
    <t>taboodrift@mail.ru</t>
  </si>
  <si>
    <t>http://tabooudf.ucitizen.ru/</t>
  </si>
  <si>
    <t>46/1</t>
  </si>
  <si>
    <t xml:space="preserve">Нефтеюганское ш., </t>
  </si>
  <si>
    <t>Банников Кирилл Васильевич</t>
  </si>
  <si>
    <t>6/1</t>
  </si>
  <si>
    <t>физкультурно-оздоровительные услуги (хоккей с шайбой)</t>
  </si>
  <si>
    <t xml:space="preserve"> Хабибуллина Аделина Радиковна</t>
  </si>
  <si>
    <t>316169000088035</t>
  </si>
  <si>
    <t>физкультурно-оздоровительные услуги (фигурное катание)</t>
  </si>
  <si>
    <t>321745600123969</t>
  </si>
  <si>
    <t>физкультурно-оздоровительные услуги (гимнастика, детский фитнес, танцы)</t>
  </si>
  <si>
    <t>66                  9А</t>
  </si>
  <si>
    <t>ул. 30 лет Победы
ул. Лермонтова 9а</t>
  </si>
  <si>
    <t>Сиреневая                                       Комсомольский пр.</t>
  </si>
  <si>
    <t>18                 16</t>
  </si>
  <si>
    <t xml:space="preserve">инстаграмм </t>
  </si>
  <si>
    <t>Садыгов Руслан Фикиретович (фитнес -клуб Арена)</t>
  </si>
  <si>
    <t>Общество с ограниченной ответственностью «Физкультурно-Оздоровительный Центр «Надежда» (Hope Fitness)</t>
  </si>
  <si>
    <t>65/1</t>
  </si>
  <si>
    <t xml:space="preserve">Клишина Людмила Алексеевна </t>
  </si>
  <si>
    <t>info@hopefitness.ru</t>
  </si>
  <si>
    <t xml:space="preserve"> (3462) 51‒11‒45</t>
  </si>
  <si>
    <t>hopefitness.ru</t>
  </si>
  <si>
    <t>физкультурно-оздоровительные услуги (фитнес)</t>
  </si>
  <si>
    <t>+79097489097  </t>
  </si>
  <si>
    <t>bantos72@mail.ru   </t>
  </si>
  <si>
    <t xml:space="preserve">https://instagram.com/bannikov_hockey86?utm_medium=copy_link
</t>
  </si>
  <si>
    <t xml:space="preserve">radikovnaadelina888@gmail.com   </t>
  </si>
  <si>
    <t>https://instagram.com/figureskate_coach?utm_medium=copy_link</t>
  </si>
  <si>
    <t>Холопкина Анастасия Александровна (Академия спорта и фитнеса "SvimTime")</t>
  </si>
  <si>
    <t>Юсифов Туран Амрахович (фитнес-клуб TuranEMS_VIP)</t>
  </si>
  <si>
    <t>самозанятый</t>
  </si>
  <si>
    <t>Юсифов Туран Амрахович</t>
  </si>
  <si>
    <t>Набережный проспект</t>
  </si>
  <si>
    <t>с 10:00 до 23:30</t>
  </si>
  <si>
    <t>+7‒904‒880‒51‒04</t>
  </si>
  <si>
    <t>https://instagram.com/turanems_vip?utm_medium=copy_link</t>
  </si>
  <si>
    <t>ИП Громов Александр Петрович (студия танца и фитнеса Tokio)</t>
  </si>
  <si>
    <t>Громов Александр Петрович</t>
  </si>
  <si>
    <t>44б</t>
  </si>
  <si>
    <t>8 9922)433-05-91</t>
  </si>
  <si>
    <t>tokiodans@mail/ru</t>
  </si>
  <si>
    <t>самозанятость</t>
  </si>
  <si>
    <t>18а</t>
  </si>
  <si>
    <t xml:space="preserve"> Детские секции, бокс, восточные единоборства, джиу-джитсу,  ММА</t>
  </si>
  <si>
    <t>7‒922‒409‒99‒92</t>
  </si>
  <si>
    <t>09:00 до 23:00</t>
  </si>
  <si>
    <t>66/1</t>
  </si>
  <si>
    <t>https://instagram.com/arkudaclub?utm_medium=copy_link</t>
  </si>
  <si>
    <t>​проспект Ленина</t>
  </si>
  <si>
    <t>c 08:30 до 22:00</t>
  </si>
  <si>
    <t>7‒922‒259‒31‒47</t>
  </si>
  <si>
    <t>https://instagram.com/energy_fitness86?utm_medium=copy_link</t>
  </si>
  <si>
    <t>проспект Ленина</t>
  </si>
  <si>
    <t>Исайчикова Мария Александровна</t>
  </si>
  <si>
    <t>Исайчикова Мария Александровна (Bestfitclub, фитнес-клуб)</t>
  </si>
  <si>
    <t xml:space="preserve">Быстринская </t>
  </si>
  <si>
    <t>22А</t>
  </si>
  <si>
    <t>c 09:00 до 21:00</t>
  </si>
  <si>
    <t>7 (3462) 638‒192</t>
  </si>
  <si>
    <t>eco-lssur@yandex.ru</t>
  </si>
  <si>
    <t>фитнесс</t>
  </si>
  <si>
    <t>ИП Пучинкин Иван Сергеевич ( Аркуда бойцовский клуб)</t>
  </si>
  <si>
    <t>Пучинкин Иван Сергеевич</t>
  </si>
  <si>
    <t>​Мелик-Карамова</t>
  </si>
  <si>
    <t>физкультурно-оздоровительные услуги (фитнес​,  аэробика​, джампинг​, йога, стретчинг, тТанцевальные программы</t>
  </si>
  <si>
    <t>ИП Овсиенко Антонина Николаевна (ENERGY FITNESS)</t>
  </si>
  <si>
    <t>Овсиенко Антонина Николаевна</t>
  </si>
  <si>
    <t xml:space="preserve">kulagin1310@mail.ru </t>
  </si>
  <si>
    <t xml:space="preserve">8-912-811-01-20,
36-07-70                                                        </t>
  </si>
  <si>
    <t>https://titanhl.ru/surgut-main</t>
  </si>
  <si>
    <t>7 (3462) 550-100</t>
  </si>
  <si>
    <t>пн-вс. С 06.00 до 23.00</t>
  </si>
  <si>
    <t>Пр. Пролетарский</t>
  </si>
  <si>
    <t>8:00 до 23:00</t>
  </si>
  <si>
    <t>masterskay.tela2013@mail.ru</t>
  </si>
  <si>
    <t>пн-вс 8:00-21:00</t>
  </si>
  <si>
    <t>c 11:00 до 23:00</t>
  </si>
  <si>
    <t>bikramyogasurgut.ru</t>
  </si>
  <si>
    <t>bikramyoga-surgut@mail.ru</t>
  </si>
  <si>
    <t>8(3462)78-02-85               8-904-471-19-21</t>
  </si>
  <si>
    <t>8-912-812-30-43</t>
  </si>
  <si>
    <t xml:space="preserve">vladimbelkin@yandex.ru </t>
  </si>
  <si>
    <t>97-73-22</t>
  </si>
  <si>
    <t>пн-сб: 10:00 – 17:00</t>
  </si>
  <si>
    <t xml:space="preserve">7 (3462) 206‒555
</t>
  </si>
  <si>
    <t>34а</t>
  </si>
  <si>
    <t>​Маяковского</t>
  </si>
  <si>
    <t>https://instagram.com/taekwondo_surgut_wtf?utm_medium=copy_link</t>
  </si>
  <si>
    <t>физкультурно-оздоровительные услуги</t>
  </si>
  <si>
    <t>д. 6</t>
  </si>
  <si>
    <t>Товмасян Мкртич Багратович</t>
  </si>
  <si>
    <t>8-996-327-00-10</t>
  </si>
  <si>
    <t>fes-hmao@yandex.ru</t>
  </si>
  <si>
    <t>https://iskra-football.ru/</t>
  </si>
  <si>
    <t>7 (3462) 26-05-56</t>
  </si>
  <si>
    <t>пн-пт 09:00–22:00; сб 09:00–20:00</t>
  </si>
  <si>
    <t>https://surgut.brosko.ru/</t>
  </si>
  <si>
    <t>vk.com/storm_fight_club</t>
  </si>
  <si>
    <t>vk.com/club129253771</t>
  </si>
  <si>
    <t xml:space="preserve">8 (932) 429-99-05
89324299905RAMAZAN@mail.ru
</t>
  </si>
  <si>
    <t xml:space="preserve">8 (932) 429-99-05
</t>
  </si>
  <si>
    <t>vk.com/arbsurgut</t>
  </si>
  <si>
    <t>vk.com/fkhmao</t>
  </si>
  <si>
    <t>7 (3462) 25-48-95</t>
  </si>
  <si>
    <t xml:space="preserve">
Пролетарский просп., 14А, Сургут</t>
  </si>
  <si>
    <t>8-952-696-13-22</t>
  </si>
  <si>
    <t>09.00-17.00</t>
  </si>
  <si>
    <t>09:00 – 17:01</t>
  </si>
  <si>
    <t>ipsc-hmao.ru</t>
  </si>
  <si>
    <t>ул. Маяковского</t>
  </si>
  <si>
    <t>vk.com/muaythaikolesnikov</t>
  </si>
  <si>
    <t>@mkrtich_tovmasyan</t>
  </si>
  <si>
    <t>тел. 8-922-797-77-37,                                                      kudohmao@mail.ru</t>
  </si>
  <si>
    <t xml:space="preserve">      kudohmao@mail.ru</t>
  </si>
  <si>
    <t xml:space="preserve">
irka.tmb.ru@mail.ru,
</t>
  </si>
  <si>
    <t xml:space="preserve">тел. 37-12-34,
тел. 8-922-427-66-67
</t>
  </si>
  <si>
    <t xml:space="preserve">Cwe71@yandex.ru
</t>
  </si>
  <si>
    <t xml:space="preserve">тел. 37-19-71,
8-922-777-19-71                        
</t>
  </si>
  <si>
    <t xml:space="preserve">
a.maltsev3462@gmail.com
</t>
  </si>
  <si>
    <t xml:space="preserve">тел. 8-915-041-75-55,
</t>
  </si>
  <si>
    <t xml:space="preserve">тел. 8-922-430-77-82                
</t>
  </si>
  <si>
    <t xml:space="preserve">
sfbs_86@mail.ru                  
</t>
  </si>
  <si>
    <t xml:space="preserve">тел. 74-94-22, 
8-922-405-54-55,
</t>
  </si>
  <si>
    <t xml:space="preserve">
frb-hmao@mail.ru 
</t>
  </si>
  <si>
    <t xml:space="preserve">fkhmao@mail.ru
</t>
  </si>
  <si>
    <t xml:space="preserve">тел. 25-48-95,                                                          
тел. 8-922-652-75-77
</t>
  </si>
  <si>
    <t xml:space="preserve">adik-bektimirov@yandex.ru </t>
  </si>
  <si>
    <t>surgutfigurist@mail.ru</t>
  </si>
  <si>
    <t xml:space="preserve">тел. 51-94-72, 
   8-922-259-94-72                           
</t>
  </si>
  <si>
    <t>samodel3@gmail.com</t>
  </si>
  <si>
    <t xml:space="preserve">тел. 78-66-02 </t>
  </si>
  <si>
    <t>nord.lions@mail.ru'</t>
  </si>
  <si>
    <t>administrator@worldclass-surgut.ru</t>
  </si>
  <si>
    <t>7 (3462) 98‒23‒48
60-00-93</t>
  </si>
  <si>
    <t>Вишняк Юлия Андреевна (Мастерская тела)</t>
  </si>
  <si>
    <t>Черкун Александр Сергеевич</t>
  </si>
  <si>
    <t>Глушанина Татьяна Николаевна</t>
  </si>
  <si>
    <t>Автономная некоммерческая организация дополнительного профессионального образования детско-юношеская спортивная школа стендовой и пулевой стрельбы "Беркут"</t>
  </si>
  <si>
    <t>Автономная некоммереческая организация</t>
  </si>
  <si>
    <t>Иванов Денис Викторович</t>
  </si>
  <si>
    <t>д. 4, корп. 1</t>
  </si>
  <si>
    <t>АССОЦИАЦИЯ "КЛУБ ТЕХНИЧЕСКИХ И ЭКСТРЕМАЛЬНЫХ ВИДОВ СПОРТА "ЭКСТРИМ"</t>
  </si>
  <si>
    <t>Довбыш Алексей Александрович</t>
  </si>
  <si>
    <t>8904472-46-36</t>
  </si>
  <si>
    <t>И.Кайдалова</t>
  </si>
  <si>
    <t>Общество с ограниченной ответственностью Танцевально-спортивный клуб "Возрождение"</t>
  </si>
  <si>
    <t>Фирер Светлана Петровна</t>
  </si>
  <si>
    <t>19/4</t>
  </si>
  <si>
    <t>8(912)811-95-93</t>
  </si>
  <si>
    <t>firersurgut@mai.ru</t>
  </si>
  <si>
    <t>спортивные танцы</t>
  </si>
  <si>
    <t xml:space="preserve">Постановление Администрации г. Сургута от 28 февраля 2022                         № 1652  "О нормативах расходов в сфере физической культуры и спорта". </t>
  </si>
  <si>
    <t>1) Инструктор по спорту (Хоккей, мини-футбол, военно-спортивное многоборье, фитнес аэробика, брейк-данс, художественная гимнастика, шахматы, шашки, легкая атлетика, скандинавская ходьба, пожарно-прикладной спасательный спорт, плавание, ОФП с эллементами борьбы, атлетическая гимнастика, дарц, настольный теннис, бочче, парабадминтон, лыжи мечты, ролики)</t>
  </si>
  <si>
    <t>Высшее, среднее профессиональное</t>
  </si>
  <si>
    <t>инструктор по настольному теннису- 10л 11мес
инструктор по плаванию - 5л 8 мес
инструктор по фитнес аэробике- 19л 11 мес
инструктор по плаванию, футболу, настольному теннису - 5 л 8 мес
инструктор по плаванию, дарцу, шашкам - 5л 8 мес
инструктор по атлетич. гимнастике - 1г 3м
инструктор по плаванию, атлетич. гимнастике - 1г 4м
инструктор по ОФП с элементами борьба - 9 мес
инструктор по плаванию - 1г 11 м
инструктор по военно-спортивному многоборью, хоккей - 13 л 3 мес
инструктор по хоккею с шайбой - 15л 7 мес
инструктор по бочче, парабадминтону, фитболу - 9 л 1 мес
инструктор по тяжелой атлетике, лыжам - 1 г 6 мес
инструктор по тяжелой атлетике- 1г 3 м
инструктор по легкой атлетике - 10 л 4 мес
инструктор  по легкой атлетике , скандинавская ходьба - 1г 4 мес
инструктор по скандинавской ходьбе - 4 г 7 мес
инструктор по худ. гимнастике - 5 лет
инструктор пофитнес аэробике - 15 л 1 мес
инструктор пофитнес аэробике 16 л 4 мес
инструктор по худ. гимнастике - 12 л 8 мес
инструктор по худ. гимнастике - 2 г 7 мес
инструктор по фитнес аэробике - 3 г 5 мес
Инструктор по фитнес аэробике, хореографии - 56 л 7 мес
Инструктор по шахматам - 4 мес
Инструктор по шахматам, шашкам - 4 г 8 мес</t>
  </si>
  <si>
    <t>Спортивная подготовка по олимпийским видам спорта, организация и проведение спортивно-оздоровительной работы по развитию физической культуры и спорта среди различных групп населения.</t>
  </si>
  <si>
    <t>программы по видам спорта: хоккей, фигурное катание на коньках, водное поло</t>
  </si>
  <si>
    <t xml:space="preserve">спортивная подготовка по олимпийским видам спорта, фигурное катание на коньках, этап начальной подготовки; спортивная подготовка по олимпийским видам спорта, фигурное катание на коньках, тренировочный этап; спортивная подготовка по олимпийским видам спорта, хоккей, этап начальной подготовки; спортивная подготовка по олимпийским видам спорта, хоккей, тренировочный этап; спортивная подготовка по олимпийским видам спорта, водное поло, этап начальной подготовки  </t>
  </si>
  <si>
    <t xml:space="preserve">Тухбатуллина Д.Г.                                               Филиппова О.А.                                                            Маслаускайте Л.Л.
Ваулина А.И.
Гатауллин А. Р.
Галимов К.В.
Тухбатуллин Г.А.
Колокольников В.М.
Доценко М.В.
Михалев П. Ю.
Воробьев В. А.
Иваненко И.И..
Петренко Е.С.
Немцев М.П.
Созонтов И. А.
Миниахметов Д. Р.
Беляева А. О.
Миниахметова К.С.                                                   Полуэктов С.В.                                                                   Яремчук В.Ю.                                                                  Кукурудза М.Н.
</t>
  </si>
  <si>
    <t xml:space="preserve">0,5                                          0,33                                                  1,04
1,04
1
1,17
1
0,5
1,13
0,58
1,13
1
1,13
0,5
0,5
1
1
0,5                                    1                                      1                                       1
</t>
  </si>
  <si>
    <t>11 л. 10 мес. 19 дн.                                                         12 л.  1 мес. 4 дн.                                                15 л. 7 мес. 24 дн.
11 л. 10 мес. 13 дн.
16 л. 8 мес.3 дн.
9 л. 8 мес. 26 дн.
11 л. 9 мес. 1 дн.
52л. 11. мес. 15 дн.
9 л. 3 мес. 17 дн.
16 л. 3 мес. 20 дн.
27 л. 0 мес. 13 дн.
11 л. 5 мес.17 дн.
12 л. 10 мес. 28 дн.
43 л. 6 мес. 29 дн.
10 л. 5 мес. 13 дн.
5 г. 7 мес. 25 дн.
11 л. 10 мес. 4 дн.
6л. 0 мес. 2 дн.                                                               26 л. 0 мес. 26 дн.                                                          3 г. 6 мес. 29 дн.
7 л. 9 мес. 16 дн</t>
  </si>
  <si>
    <t xml:space="preserve">Спортивная подготовка по олимпийским видам спорта; Спортивная подготовка по неолимпийским видам спорта; спортивная подготовка по спорту глухих  </t>
  </si>
  <si>
    <t>Постановление Администрации г. Сургута от 18 февраля 2016 г. N 1179  "О нормативах расходов в сфере физической культуры и спорта" (с изменениями),  Постановление Администрации г. Сургута от 13 октября 2015 г. N 7174 "Об утверждении положения о порядке и размерах возмещения расходов, связанных со служебными командировками, работникам муниципальных учреждений",  Постановление Администрации г. Сургута от 7 сентября 2017 г. N 7822 "Об установлении предельных размеров расходов на проезд учащихся (воспитанников) муниципальных учреждений дополнительного образования, курируемых комитетом культуры и туризма, членов спортивных сборных команд городского округа город Сургут, проходящих спортивную подготовку в муниципальных учреждениях, курируемых управлением физической культуры и спорта, молодежи города к месту проведения официальных соревнований, иных мероприятий и обратно, применяемых для целей планирования бюджетных средств"</t>
  </si>
  <si>
    <t>программы по видам спорта: баскетбол, волейбол, волейбол (спорт глухих), настольный теннис, легкая атлетика, кикбоксинг, тайский бокс</t>
  </si>
  <si>
    <t xml:space="preserve">Спортивная подготовака по олимпийским видам спорта: Баскетбол- этап начальной подготовки, тренировочный этап, Волейбол-этап начальной подготовки, тренировочный этап,   Легкая атлетика - этап начальной подготовки , тренировочный этап, этап спортивного совершенствования,               Настольный теннис - этап начальной подготовки, тренировочный этап, Спортивная подготовака по неолимпийским видам спорта: Тайский бокс - этап начальной подготовки, тренировочный этап, этап спортивного совершенствования,    Кикбоксинг - этап начальной подготовки, тренировочный этап, этап спортивного совершенствования,                Спортивная подготовка по спорту глухих: Волейбол этап совершенствования спортивного мастерства.                                  Спортивно-оздоровительные работы по развитию физической культуры и спорта среди различных групп населения </t>
  </si>
  <si>
    <r>
      <t xml:space="preserve">1. О.В. Потехина    баскетбол                                                          2. С.С. Авдеева      баскетбол                                                            3. А.С. Крюкова      баскетбол                                                         4. П.В. Наумов        баскетбол                                                                                                     1. Ю.В. Микулик     волейбол                                                        2. А.И. Гуль            волейбол                                                               3. И.Н. Царенко       волейбол                                                               4. А.Ю. Лазарев      волейбол                                                                 5. Д.С. Сметанин    волейбол                                                              6. В.Ю. Шнейдер    волейбол                                                              7. В.В Кучинский   волейбол                                                 </t>
    </r>
    <r>
      <rPr>
        <b/>
        <sz val="10"/>
        <rFont val="Times New Roman"/>
        <family val="1"/>
        <charset val="204"/>
      </rPr>
      <t xml:space="preserve">                                           </t>
    </r>
    <r>
      <rPr>
        <sz val="10"/>
        <rFont val="Times New Roman"/>
        <family val="1"/>
        <charset val="204"/>
      </rPr>
      <t xml:space="preserve">1. А.С. Тарасов       легкая атлетика                                                              2.  З.В. Шарипов    легкая атлетика                                                                    3. О.А. Засыпкина    легкая атлетика                                                                  4. И.М. Такунцева    легкая атлетика                                                           5. С.А. Антипин       легкая атлетика                                        6. А.А. Покрышкин   легкая атлетика                                                                  7. Ю.М. Ромашова     легкая атлетика                                                            1. С.П. Васильев      настольный теннис                                                               2. Э.Т. Курбанов </t>
    </r>
    <r>
      <rPr>
        <b/>
        <sz val="10"/>
        <rFont val="Times New Roman"/>
        <family val="1"/>
        <charset val="204"/>
      </rPr>
      <t xml:space="preserve">   </t>
    </r>
    <r>
      <rPr>
        <sz val="10"/>
        <rFont val="Times New Roman"/>
        <family val="1"/>
        <charset val="204"/>
      </rPr>
      <t xml:space="preserve"> настольный теннис  </t>
    </r>
    <r>
      <rPr>
        <b/>
        <sz val="10"/>
        <rFont val="Times New Roman"/>
        <family val="1"/>
        <charset val="204"/>
      </rPr>
      <t xml:space="preserve">                                                             </t>
    </r>
    <r>
      <rPr>
        <sz val="10"/>
        <rFont val="Times New Roman"/>
        <family val="1"/>
        <charset val="204"/>
      </rPr>
      <t xml:space="preserve">1. С.Н. Руденко       волейбол спорт глухих                                                     1. И.С. Гриненко      тайский бокс                                                          2. Е.С. Бежан           тайский бокс                                                                     1. М.А. Вахляев       кикбоксинг                                                          2. И.А. Тищенко      кикбоксинг                                                             3. А.И. Тищенко      кикбоксинг                                                              4. А.В. Кучкин         кикбоксинг                                                          5. М.Ю. Карлова       кикбоксинг                                                          6. А.В. Кориннык     кикбоксинг                                                                                                                                                                                    </t>
    </r>
  </si>
  <si>
    <t xml:space="preserve">1,22 / 0,12                                        1,17 / 0,12                                          декрет                                   0,56 / 0,25                                                                                                                                                                                           1/ 0,11                                                 1 / 0,15                                                    1                                                 1 / 0,22                                                1                                                      0,33                                                             0,25                                                1,30                                                      1,25                                                0,50                                                0,50 /  0,25                                             0,25                                                                                                                                                                                                                                0,25                                        0,25                                       1,15 / 0,11                                                    1,23 / 0,11                                            1/0,13                                                       1,15                                                    1                                                  1,15 / 0,25                                           0,25 / 0,25                                          1                                                         1  / 0,15                                                        0,63                                                     0,38                                                                                                                                                                                                                                                                                                                                                                                   </t>
  </si>
  <si>
    <t xml:space="preserve">17,11 / 17,11                                                                  20 /20                                                                                               12,4  / 12,4                                                                                  4/ 4                                                                                     19,10  / 19,10                                                                          9,4  /  9,4                                                                                 42 / 42                                                                                6,10 / 6,10                                                                             2/2                                                                                      48/48                                                                           24/24                                                                                           34,1  / 34,1                                                                                  13,1  /   13,1                                                                     26,1 / 26,1                                                                             0,4 /  0,4                                                                                 3,4 / 3,4                                                                                  28,8 / 28,8                                                                             26 / 26                                                                                                       34,9 / 34,9                                                                        2,7 / 2,7                                                                                                          24 / /24                                                                          1 / 1                                                                               1/1                                                                                8,7  / 1                                                                                   20/20                                                                                   26/16                                                                            15 / 15                                                                                     0,8 / 0,8                                                                           0,8 / 0,8                                                                                                                                                                                                                                                                                                                                                                                                                                                                    </t>
  </si>
  <si>
    <t>Спортивная подготовка по олимпийским видам спорта; 
спортивная подготовка по неолимпийским видам спорта;
организация и проведение спортивно-оздоровительной работы по развитию физической культуры и спорта среди различных групп населения; организация и проведение официальных спортивных мероприятий.</t>
  </si>
  <si>
    <t>Программы по видам спорта: греко-римская борьба, художественная гимнастика, ушу, шашки, шахматы</t>
  </si>
  <si>
    <t xml:space="preserve">Спортивная подготовка по олимпийским видам спорта: спортивная борьба (греко-римская борьба) - этап высшего спортивного мастерства, этап совершенствования спортивного мастерства, тренировочный этап, этап начальной подготовки; художественная гимнастика - тренировочный этап, этап начальной подготовки.                                                              Спортивная подготовка по неолимпийским видам спорта: ушу - этап совершенствования спортивного мастерства, тренировочный этап, этап начальной подготовки; шашки - тренировочный этап, этап начальной подготовки; шахматы - тренировочный этап, этап начальной подготовки.                                                </t>
  </si>
  <si>
    <t>Тренер (греко-римская борьба): Золотарев В.А., Иванов Р.С., Кадочкин А.Н., Кромин М.И., Медведев В.Н., Миронов Е.В., Надвыдов И.Ю., Нурмуканов Д.Д., Прокопьев М.А., Шелешей С.А. Тренер (художественная гимнастика): Бурага А.В., Данильченко О.В., Кобзева Н.В., Колпакова А.Г., Трусова М.С., Юнаш О.С. Тренер (ушу): Ахиярова А.Р., Инсанов В.Н. Тренер (шахматы): Галиева С.М., Рядченко Ф.Ф. Тренер (шашки): Сусидко С.А.</t>
  </si>
  <si>
    <t>Высшее у всех, кроме Бурага А.В. (среднее профессиональное), Инсанов В.Н. (среднее профессиональное/)</t>
  </si>
  <si>
    <t>Золотарев В.А. - 12 лет, Иванов Р.С. 17 лет, Кадочкин А.Н. - 34 года, Кромин М.И. 46 лет, Медведев В.Н. - 10 лет, Миронов Е.В. - 9 лет, Надвыдов И.Ю. - 10 лет, Нурмуканов Д.Д. - 21 год, Прокопьев М.А. - 43 года, Шелешей С.А. 6 лет, Бурага А.В. - 1 год, Данильченко О.В. - 23 года, Кобзева Н.В. - 21 год, Колпакова А.Г. - 9 лет, Трусова М.С. - 8 лет, Юнаш О.С. - 2/ лет, Ахиярова А.Р. -14 лет, Инсанов В.Н. -12 лет, Галиева С.М. - 2 года, Рядченко Ф.Ф. - 4 года, Сусидко С.А. 15 лет.</t>
  </si>
  <si>
    <t>1. Спортивная подготовка по олимпийским видам спорта: бокс ( этап начальной подготовки, тренировочный этап, этап совершенствования спортивного  мастерства, этап высшего спортивного мастерства); волейбол  ( этап начальной подготовки, тренировочный этап,  этап совершенствования спортивного  мастерства, этап высшего спортивного мастерства); дзюдо ( этап начальной подготовки, тренировочный этап, этап совершенствования спортивного  мастерства, этап высшего спортивного мастерства); тяжелая атлетика (этап начальной подготовки, тренировочный этап, этап совершенствования спортивного  мастерства); футбол ( этап начальной подготовки, тренировочный этап); фехтование ( этап начальной подготовки, тренировочный этап).                                                                                                 2. Спортивная подготовка по неолимпийским видам спорта:                                                                                          - пауэрлифтинг (этап начальной подготовки, тренировочный этап,  этап совершенствования спортивного  мастерства, этап высшего спортивного мастерства);                                                                                                                                                   3. Спортивная подготовка по спорту глухих (этап совершенствования спортивного  мастерства);                                                                                                                                                                    4. Спортивная подготовка по спорту слепых ( этап высшего спортивного мастерства);                                                                                                                  5. Организация и проведение спортивно-оздоровительной работы по развитию физической культуры и спорта среди различных групп населения</t>
  </si>
  <si>
    <t>проверка УФК в апреле 2022 года
без замечаний</t>
  </si>
  <si>
    <t>Постановление Администрации г. Сургута от 28 февраля 2022 г. N 1652 "О нормативах расходов в сфере физической культуры и спорта" 
Распоряжение Администрации города от 22.08.2017 № 1430 «Об утверждении порядка формирования себестоимости муниципальных услуг, работ, оказываемых (выполняемых) муниципальными бюджетными и автономными учреждениями, курируемыми комитетом культуры, управлением физической культуры и спорта, отделом молодежной политики»
постановление Администрации города от 29.12.2021 № 11376 "Об утверждении муниципального задания МБУ СП СШОР "Ермак"</t>
  </si>
  <si>
    <t>1) по олимпийским видам спорта : дзюдо, тяжелая атлетика, бокс, футбол, волейбол, фехтование                       2) по неолимпийским видам спорта: пауэрлифтинг, 3) спорт глухих (дзюдо), 4) спорт слепых (дзюдо), 5) программы физической подготовки (дзюдо, бокс, тяжелая атлетика, пауэрлифтинг, мини-футбол, волейбол)</t>
  </si>
  <si>
    <t>олимпийские виды спорта: бокс (ЭНП - 141 чел.;  ТЭ - 35 чел.; ЭССМ - 9 чел.; ЭВСМ - 3 чел.) волейбол (НП-136 чел., ТЭ - 84 чел.; ЭССМ - 6 чел., ЭВСМ - 7 чел.);  дзюдо (ЭНП-135 чел.; ТЭ - 40 чел.; ЭССМ - 3 чел.; ЭВСМ - 1 чел.); тяжелая атлетика (ЭНП - 24 чел., ТЭ - 9 чел.; ЭССМ - 3 чел.); футбол (ЭНП - 78 чел.; ТЭ - 54 чел.); фехтование (ЭНП - 58 чел, ТЭ - 37 чел.);  неолимпийские виды спорта: пауэрлифтинг (ЭНП - 10 чел.; ТЭ - 14 чел.; ЭССМ - 7 чел., ЭВСМ - 4 чел.). Спорт глухих ЭССМ - 1 чел.; Спорт слепых ЭВСМ - 1 чел.; ГФП - 124 чел.</t>
  </si>
  <si>
    <t xml:space="preserve"> Тренер: Ермаков В.А.   
Плявских А.Н.  
Борисенко О.В.  
Прыткова К.И.  
Исаев В.А.         
Пырх И.М.   
Чеканина П.В.    
Головачев А.В. 
Малаховский А.П.
Граматикополо Н.Г. 
Алиев А.А. 
Аманов Н. А. 
Головенькин О.А. 
Балуев А.П. 
Фролов М.Н. 
Машинцов С.С. 
Иваненков А.Н. 
Виниченко А.А. 
Замарин Д.А. 
Прыткова К.И. 
Граматикополо Н.Г. 
Якупов Альберт Маратович 
Головенькин О.А. 
Балуев А.П. 
Замарин Д.А. 
</t>
  </si>
  <si>
    <t xml:space="preserve">0,83   
1,76      
0,63       
1        
0,25                    
0,75           
1,83   
1,91     
1
0,83
1,33
1,50
1,25
1,21
1,88
0,83
1,33
1,46
1,25
0,17
0,15
0,25
0,15
0,15
0,15
</t>
  </si>
  <si>
    <t>27,5 л.                 
9 л.10м   
14л.4м 
8 л.3м    
9л.10м                             
22л.4м           
20 л.6м             
14 л.3м    
15 л.11м
29 л.3м
13 л.6м
7л.11м
14л.2м
15 л.6м
13 л.8м
13 л.2м
19 л.3м
11 л. 6м
5л.2м
9л.7м</t>
  </si>
  <si>
    <t>Спортивная подготовка по олимпийским видам спорта (дзюдо - этап совершенствования спортивного мастерства, тренировочный этап, этап начальной подготовки; плавание - этап высшего спортивного мастерства, этап совершенствования спортивного мастерства, тренировочный этап, этап начальной подготовки; синхронное плавание - тренировочный этап, этап начальной подготовки, этап совершенствования спортивного мастерства; гребной слалом -  тренировочный этап, этап начальной подготовки, этап высшего спортивного мастерства; тхэквондо - этап совершенствования спортивного мастерства, тренировочный этап, этап начальной подготовки;  спортивная подготовка по неолимпийским видам спорта, бильярдный спорт -  этап высшего спортивного мастерства, этап совершенствования спортивного мастерства, тренировочный этап, этап начальной подготовки; армрестлинг - этап высшего спортивного мастерства, этап совершенствования спортивного мастерства, тренировочный этап, этап начальной подготовки; спортивная подготовка по спорту лиц с поражением ОДА плавание - этап начальной подготовки, тренеровочный этап, этап высшего спортивного мастерства;  спортивная подготовка по спорту глухих плавание - этап начальной подготовки</t>
  </si>
  <si>
    <t>Постановление Администрации г. Сургута от 18.02.2016                         № 1179  "О нормативах расходов в сфере физической культуры и спорта" (с изменениями), Распоряжение Администрации города от 01.12.2020 № 1953 «О внесении изменений в расплряжение Админимстрации города от 13.11.2019 № 2407 "Об утверждении базовых нормативов затрат, отраслевых корректирующих коэффициентов к базовым нормативам затрат на оказание муниципальных услуг муниципальными бюджетными и автономными учреждениями, находящимися в ведении главного распорядителя бюджетных средств Администрации города Сургута, и о признании утратившими силу некоторых муниципальтных правовых актов»</t>
  </si>
  <si>
    <t>Программы по видам спорта: плавание, бильярдный спорт, дзюдо, синхронное плавание, тхэквондо, спорт лиц с поражением ОДА, спорт глухих, гребной слалом, армрестлинг</t>
  </si>
  <si>
    <t xml:space="preserve">тренер дзюдо:   Горин В.Г., Саута А.Ф., Соловьев В.В., Климов А.В., Курманалеев В.З., Кунакузин Е.А.; тренер плавание: Граматикополо О.Н., Павлова Е.Е., Граматикополо С.Н., Павлов И.С.,  Климова А.П.,  Королева С.Б., Курманалиев А.А., Зарецкая О.П., Марковская С.А., Шумайлов А.А., Гуль О.Н., Южаков Д.Ю., Филипов А.М., Чуганов А.А., Белоусов Е.А., Белоусова Я.В.; тренер синхронное плавание Познахарева Т.В., Котова К.А.; тренер гребной слалом: Кулагин С.А., Удоденко А.Р.; тренер тхэквондо: Берчук Ю.И., Веретехина А.А., Черкун А.С.; тренер-преподаватель по адаптивной физической культуре плавание с поражением ОДА Столяр Д.В., Грамматикополо С.Н.; тренер по адаптивной физической культуре плавание спорт глухих Удоденко А.Р.; тренер бильярдный спорт Корнева Н.Я., Курчавова В.В., Курманалиев М.А., Дженанян С.Х., тренер армрестлинг: Белов М.А., Мазуренко В.В., Михайлов Ю.А., Мамедов Э.С. </t>
  </si>
  <si>
    <t xml:space="preserve">Горин В.Г. - 33 года, Саута А.Ф. - 21 лет, Соловьев В.В. - 26 лет, Климов А.В. - 30 лет, Курманалеев В.З. -  33 года, Кунакузин Е.А. - 5 лет, Граматикополо О.Н. - 24 года, Павлова Е.Е. - 18 лет, Граматикополо С.Н. - 17,5 лет, Павлов И.С. - 28 лет, Климова А.П. - 40 лет,            Королева С.Б. - 33 года, Курманалиев А.А. - 15 лет, Зарецкая О.П. - 20 лет, Курманалиев М.А. - 11,5 лет, Марковская С.А. - 3 года, Шумайлов А.А. - 11,5 лет, Гуль О.Н. - 16 лет, Южаков Д.Ю. - 7 лет, Филипов А.М. - 1,4 мес., Познахарева Т.В. - 6 лет, Котова К.А. - 4 года, Кулагин С.А. - 17 лет,       Удоденко А.Р. - 3 года, Берчук Ю.И. - 18 лет, Веретехина А.А. - 11,6 лет, Черкун А.С. - 6,5 лет, Столяр Д.В. - 15 лет, Корнева Н.Я. - 11 лет, Курчавова В.В. - 7 лет, Белоусов Е.А. - 17 лет, Белоусова Я.В. - 22 года, Чуганов А.А. - 7 лет, Дженанян С.Х. - 1,6 года , Мазуренко В.В. - 22 года, Белов М.А. - 25 лет, Михайлов Ю.А. - 12 лет, Мамедов Э.С. - 2 года  </t>
  </si>
  <si>
    <t xml:space="preserve">Спортивная подготовка по олимпийским видам спорта; спортивная подготовка по неолимпийским видам спорта; спортивная подготовка по спорту лиц с интеллектуальными нарушениями;  спортивная подготовка по спорту глухих. </t>
  </si>
  <si>
    <t>программы по видам спорта: лыжные гонки, полиатлон, сноуборд, пулевая стрельба, спорт лиц с ограниченными возможностями (лыжные гонки, сноуборд)</t>
  </si>
  <si>
    <t>Спортивная подготовка по олимпийским видам спорта (лыжные гонки: начальная подготовка, тренировочный этап, этап совершенствования спортивного мастерства, этап высшего спортивного мастерства; сноуборд:начальная подготовка, тренировочный этап, этап совершенствования спортивного мастерства, этап высшего спортивного мастерства; пулевая стрельба: начальная подготовка, тренировочный этап ); спортивная подготовка по неолимпийским видам спорта                         (полиатлон: начальная подготовка, тренировочный этап, этап совершенствования спортивного мастерства; спортивное ориентирование: начальная подготовка, тренировочный этап, этап совершенствования спортивного мастерства); спортивная подготовка по спорту лиц с интеллектуальными нарушениями (лыжные гонки: начальная подготовка, тренровочный этап);  спортивная подготовка по спорту глухих (сноуборд: этап совершенствования спортивного мастерства)</t>
  </si>
  <si>
    <t xml:space="preserve">Тренеры лыжные гонки:                                              Горбунова Е.С. 
Доронин С.В. 
Загидуллина Т.Ш. 
Кузнецов А.С. 
Кузнецова Н.П. 
Кузнецов С.Ф.
Лебедев С.М. 
Флусов А.С. 
Флусова И.А. 
Халямин А.И.
Тренер полиатлон:                                                               Кива К.М.                                                                      Тренер пулевая стрельба:                                       Миронов А.А.                                                          Тренеры сноуборд:                                             Колотович А.В. 
Коваленко А.С.                                                Колыхалов П.А.                                                           Тренеры спортивное ориентирование:     Бектимиров А.Ш.                                                     Вафина Е.А.                                                            Минибаева Ш.Б.                                                        Вебер Э.П.                                                               Курбанов Р. А.   
Тренер АФК (лыжные гонки)
Летин Б.Н.
Инструторы по спорту:                                                        Доронин С.В.                                                              Загидуллина Т.Ш.   
Кузнецов С.Ф.
Кобышев Д.С.  
Угарова Г.Н.  
Летин Б.Н.     
Вебер Э.П.
 </t>
  </si>
  <si>
    <t xml:space="preserve">
1,33, 0,37                                1,21
1,12
1,5, 0,58
1,5
1,14
1,5, 0,38
1,5, 0,75
0,63
0,83
1,67
1,66
1,67
1,67
0,88
1,58
1,42
0,66
0,25
0,25
1,62
0,11
0,13
0,11
0,22
0,26
0,11
0,13
</t>
  </si>
  <si>
    <t xml:space="preserve">Горбунова Е.С.  (10л. 10м. / 10л. 10м.)
Доронин С.В.   (22л. 09м. / 23л. 03м.)
Загидуллина Т.Ш.   (41л. 3м. / 41л. 3м.)
Кузнецов А.С.   (22л. 10м. / 09л. 01м.)
Кузнецова Н.П.   (48л. 10м. / 43г. 07м.) 
Кузнецов С.Ф.  (31г. 07м. / 31л. 07м.)
Лебедев С.М.   (24г. 03м.  / 24г. 03м.)
Флусов А.С. (17л. 04м.  / 17л. 04м.)
Флусова И.А. (16л. 08м.  / 14л. 10м.)
Халямин А.И. (39л. 11м.  / 22л. 08м.)
 Кива К.М.      (15л. 11м.  / 14л. 11м.)                                                                                                 Миронов А.А.    (07л. 10м.  / 07л. 10м.)                                                                                               Колотович А.В.  (23г. 04м.  / 17л. 01м.)
Коваленко А.С.     (23г. 07м.  / 19л. 09м.)                                           Колыхалов П.А.  (0л. 09м.  / 0л. 09м.)                                                             Бектимиров А.Ш.   (19л. 02м.  / 19л. 02м.)                                                  Вафина Е.А.      (01г. 09м.  / 01л. 09м.)                                                      Минибаева Ш.Б.  (08л. 09м.  / 03л. 10м.)                                                      Вебер Э.П.  (10л / 10л)                                                             Курбанов Р. А. (14л. 4м. / 14л. 04м)  
Летин Б.Н. (14л. 06м / 14л. 06)
Кобышев Д.С. (12л. 3м. / 10л. 06м)
Угарова Г.Н.  (28л. 01м. / 20л. 05м.)
 </t>
  </si>
  <si>
    <t>Спортивная подготовка по олимпийским видам спорта; спортивная подготовка по неолимпийским видам спорта,
организация и проведение спортивно-оздоровительной работы
по развитию физической культуры и спорта, организация и проведение официальных спортивных мероприятий</t>
  </si>
  <si>
    <t>Постановление Администрации г. Сургута от 18 февраля 2016                         № 1179  "О нормативах расходов в сфере физической культуры и спорта" (с изменениями), постановление Администрации г. Сургута от 04 октября 2016   № 7339 "Об утверждениипорядкаформирования муниципальногозадания на оказаниемуниципальных услуг(выполненеие работ)муниципальными учреждениями и финансового обеспечениявыполнения муниципального задания</t>
  </si>
  <si>
    <t>программы по видам спорта:баскетбол, вольная борьба,восточное боевое единоборство, гиревой спорт, скалолазание, спортивная аэробика</t>
  </si>
  <si>
    <t>Спортивная подготовка по олимпийским видам спорта; спортивная подготовка по неолимпийским видам спорта; организация и проведение спортивно-оздоровительной работы
по развитию физической культуры и спорта</t>
  </si>
  <si>
    <t xml:space="preserve">Тренер   по баскетболу                                          Абраменко Л.А.                                                          Зубов В.А.                                                                          Жигулин М.Л.                                                           Каштанова А.А.                                                                       Праведный Е.К.                                                     Рознатовская В.Г.                                                              Салахов Р.Э.                                                                                 тренеры по восточному боевому единоборству Белкин В.М.                                                            Дибиров М.М.                                                        тренеры по вольной борьбе                                  Усуфджанов Б.А.                                                           Атикян М.С.                                                                     Джафаров А.Н                                                           Мамбетов Н.Д.                                                                            Егшатян Д.В.                                                            Усуфджанов К.Б.                                                    Сефербеков Д.Ш.                                            Оганесян А.Э.                                                     тренеры по спортивной аэробике                             Красношеина С.Б.                                                                       Плявских А.С.                                                                               Шилова К.М.                                                                                Соболева К.И.                                                                Самсонов А.С.                                                                    тренеры по скалолазанию                                          Савкина З.В.                                                              Сашкин Д. Э.                                                                тренер по гиревому спорту Шпартко М.А.                                                   </t>
  </si>
  <si>
    <t>Спортивная подготовка по олимпийским видам спорта Дзюдо (НП, ТМ), Каратэ (НП, ТЭ, ССМ); 
спортивная подготовка по неолимпийским видам спорта Кикбоксинг (ГФП, НП, ТЭ, ССМ), Рукопашный бой (НП, ТЭ), Танцевальный спорт (НП, ТЭ, ССМ), Самбо (ГФП,НП, ТЭ, ССМ);
организация и проведение спортивно-оздоровительной работы по развитию физической культуры и спорта среди различных групп населения.</t>
  </si>
  <si>
    <t>1) программы спортивной подготовки по видам спорта: самбо, рукопашный бой, кикбоксинг,  танцевальный спорт, дзюдо.          2) программы физической подготовки: каратэ, дзюдо, самбо, кикбоксинг.</t>
  </si>
  <si>
    <t xml:space="preserve"> олимпийские виды спорта: Каратэ (ЭНП-97 чел., ТЭ-54 чел., ЭССМ-6 чел., ГФП-32 чел), дзюдо (ЭНП-50 чел., ТЭ-12 чел. ГФП-20 чел.), не олимпийские виды спорта: кикбоксинг  (ЭНП - 36 чел.,ТЭ-42 чел., ЭССМ-12 чел, ГФП-30чел.), самбо (ЭНП-36 чел., ТЭ-20 чел., ЭССМ-3 чел., ГФП-30 чел), танцевальный спорт (ЭНП-73 чел, ТЭ-27 чел., ЭССМ-2 чел.), рукопашный бой (ЭНП-48 чел., ТЭ-30 чел.)</t>
  </si>
  <si>
    <t>1) Тренер (Каратэ. дзюдо, самбо, кикбоксинг, рукопашный бой, танцевальный спорт);                  каратэ:                                                                     Алиев А.Я. (28 л. 00м.)                                            Ганзен А.А. (00 л. 09м.)                                           Солоницын Н.А. (26 л. 08 м.)                                              Рукопашный бой:                                                    Нурлин В.Г. (00л. 09 м.)                                         Сидоренко А.И. (29 л. 05 м.)                                  Шквыря К.Е. (15 л. 09м.)                                    Кикбоксинг:                                                                                                             Алиев А.Т. (17л. 01м.)                                             Петрова К.С. (8л. 10м.)                                           Ракшевский В.С. (01 г. 10 м.)                                  Рамазанов Т.И. (08л. 05 м.)                                        Самбо:                                                                     Головко В.И. (11 л. 02м.)                                        Клейна М.В. (22 г. 01 м.)                                                                            Дзюдо:                                                                        Карзакова О.Г. (18л. 00м.)                       Мамедова Э.М. (1г.10м)                                            Танцевальный спорт:                                             Лазута Н.Б. (14 л. 05 м.)                                         Слобожан А.В. (16л. 10 м.)2)                                 Слобожан О.И. (17 л. 09 м.)Инструктор по спорту (Каратэ, дзюдо, самбо, кикбоксинг, )                                                           Спицин С.В. (</t>
  </si>
  <si>
    <t>Высшее образование у всех тренеров, тренер дзюдо Алиев А.Я.- средне-специальное образование</t>
  </si>
  <si>
    <t>1) Тренер (Каратэ. дзюдо, самбо, кикбоксинг, рукопашный бой, танцевальный спорт);                  каратэ:                                                                     Алиев А.Я. (28 л. 00м.)                                                                                    Солоницын Н.А. (26 л. 08 м.)                                              Рукопашный бой:                                                                                           Сидоренко А.И. (29 л. 05 м.)                                  Шквыря К.Е. (15 л. 09м.)                                    Кикбоксинг:                                                                                                             Алиев А.Т. (17л. 01м.)                                             Петрова К.С. (8л. 10м.)                                                                             Рамазанов Т.И. (08л. 05 м.)                                        Самбо:                                                                     Головко В.И. (11 л. 02м.)                                        Клейна М.В. (22 г. 01 м.)                                                                            Дзюдо:                                                                        Карзакова О.Г. (18л. 00м.)                                     Танцевальный спорт:                                             Лазута Н.Б. (14 л. 05 м.)                                         Слобожан А.В. (16л. 10 м.)2)                                 Слобожан О.И. (17 л. 09 м.)Инструктор по спорту (Каратэ, дзюдо, самбо, кикбоксинг, )                                                           Спицин С.В. (</t>
  </si>
  <si>
    <t>Автономная некоммерческая организация футбольный клуб "Искра"</t>
  </si>
  <si>
    <t xml:space="preserve"> 23.08.2021</t>
  </si>
  <si>
    <t>Пискунов Олег Юрьевич</t>
  </si>
  <si>
    <t>Энегетиков</t>
  </si>
  <si>
    <t>26 школа (Бахилова, 5)          Набережный проспект, 5   19 школа (Федорова, 63)  СурГПУ
(Артёма, 9)    Юграспорт (Пролетарский, 4/2)  ТЦ Богатырь
 (30 лет Победы, 66)</t>
  </si>
  <si>
    <t>https://iskra-football.ru/nashi-otdeleniya-raspisanie</t>
  </si>
  <si>
    <t>8 (904) 882-84-80
8 (950) 505-77-70</t>
  </si>
  <si>
    <t>https://iskra-football.ru/o-futbolnoj-shkole</t>
  </si>
  <si>
    <t>футбол, мини-футбол</t>
  </si>
  <si>
    <t>93.11  93.19</t>
  </si>
  <si>
    <t>Лукманов Шамиль Бикбулатович</t>
  </si>
  <si>
    <t>Павлова Венера Адилевна</t>
  </si>
  <si>
    <t>Домаренок Артем Юрьевич</t>
  </si>
  <si>
    <t>РОО Федерация спортивной борьбы Панкратион ХМАО-Югры</t>
  </si>
  <si>
    <t>Гаджиханов Алмазхан Курбанович</t>
  </si>
  <si>
    <t>24</t>
  </si>
  <si>
    <t>ММА, панкратион</t>
  </si>
  <si>
    <t>Общество с ограниченной ответственностью «ЦЕНТР ЗДОРОВЬЯ АЙСБЕРГ»</t>
  </si>
  <si>
    <t>Якупов Азамат Ирикович</t>
  </si>
  <si>
    <t>7 (922) 653-2763</t>
  </si>
  <si>
    <t>my@dahmetov.ru</t>
  </si>
  <si>
    <t>у</t>
  </si>
  <si>
    <t>8:00-17.00</t>
  </si>
  <si>
    <t>Ассоциация любителей баскетбола Сургута</t>
  </si>
  <si>
    <t>РОО ХМАО-ЮГРЫ "МОРЖИ СУРГУТА"</t>
  </si>
  <si>
    <t>7(922) 653-27-63</t>
  </si>
  <si>
    <t>МОО "Федерация художественной и эстетической гимнастики"</t>
  </si>
  <si>
    <t xml:space="preserve">РСО ХМАО-Югры"Спортивный клуб "Лидер" </t>
  </si>
  <si>
    <t>Питковский Вячеслав Викторович</t>
  </si>
  <si>
    <t>38</t>
  </si>
  <si>
    <t>2012070@mail.ru</t>
  </si>
  <si>
    <t xml:space="preserve">                                         1,67                                      1,5                                   1,58                                  1,08                                      0,92                                       1,96                                                 2,29                                                               0                                                        2,46                                                      2,16                                            0                                            2,46                                              0,38                                        1,21                                        1,25                                          1,33                                         2,21                                        2,54                                         2,21                                       0                                         1,75                                     2,25                                       0,26                                         1,63                                                    1,8                                     0                                       1,83                                     2,08                                  0                                       1,94</t>
  </si>
  <si>
    <t xml:space="preserve">                                                                                                                                                                      34 г.  1 мес.                                                            35 л.  1 мес.                                                                6 л 9 мес.                                                                 13 л. 3 мес.                                                           18 л. 1 мес.                                                            36 л. 5 мес.                                                         19 л. 7 мес.                                                                       00                                                                                                                                                                                                                                                                                       38 л. 11 мес.                                                        16 л 7 мес.                                                                         00                                                                           38 л. 1 мес.                                                              3 г. 6 мес.                                                                    11 л. 11 мес.                                                           16 л. 7 мес.                                                            18 л. 10 мес.                                                        16 л. 8 мес.                                                                          21 г. 2 мес.                                                           12 л. 9 мес.                                                                                        00                                                                              21 г. 5 мес.                                                              19 л. 5 мес.                                                            11 л. 9  мес.                                                                           9 л. 6 мес.                                                                   34 г. 6 мес.                                                                00                                                                                               16 л. 9 мес.                                                              11 л. 3 мес.                                                             00                                                                                             14 л. 11 мес.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</si>
</sst>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00\ _₽_-;\-* #,##0.00\ _₽_-;_-* \-??\ _₽_-;_-@_-"/>
    <numFmt numFmtId="165" formatCode="000000"/>
    <numFmt numFmtId="166" formatCode="dd\.mm\.yyyy"/>
  </numFmts>
  <fonts count="43">
    <font>
      <sz val="11"/>
      <color theme="1"/>
      <name val="Calibri"/>
      <family val="2"/>
      <charset val="204"/>
      <scheme val="minor"/>
    </font>
    <font>
      <sz val="11"/>
      <color theme="1"/>
      <name val="Calibri"/>
      <family val="2"/>
      <charset val="204"/>
      <scheme val="minor"/>
    </font>
    <font>
      <b/>
      <sz val="12"/>
      <name val="Times New Roman"/>
      <family val="1"/>
      <charset val="204"/>
    </font>
    <font>
      <sz val="12"/>
      <name val="Times New Roman"/>
      <family val="1"/>
      <charset val="204"/>
    </font>
    <font>
      <i/>
      <sz val="12"/>
      <name val="Times New Roman"/>
      <family val="1"/>
      <charset val="204"/>
    </font>
    <font>
      <u/>
      <sz val="11"/>
      <color theme="10"/>
      <name val="Calibri"/>
      <family val="2"/>
      <scheme val="minor"/>
    </font>
    <font>
      <u/>
      <sz val="12"/>
      <name val="Times New Roman"/>
      <family val="1"/>
      <charset val="204"/>
    </font>
    <font>
      <u/>
      <sz val="11"/>
      <name val="Calibri"/>
      <family val="2"/>
      <scheme val="minor"/>
    </font>
    <font>
      <sz val="11"/>
      <name val="Times New Roman"/>
      <family val="1"/>
      <charset val="204"/>
    </font>
    <font>
      <sz val="14"/>
      <name val="Times New Roman"/>
      <family val="1"/>
      <charset val="204"/>
    </font>
    <font>
      <sz val="11"/>
      <name val="Calibri"/>
      <family val="2"/>
      <scheme val="minor"/>
    </font>
    <font>
      <u/>
      <sz val="8.25"/>
      <color theme="10"/>
      <name val="Calibri"/>
      <family val="2"/>
    </font>
    <font>
      <sz val="10"/>
      <name val="MS Sans Serif"/>
      <family val="2"/>
      <charset val="204"/>
    </font>
    <font>
      <sz val="10"/>
      <name val="Arial"/>
      <family val="2"/>
      <charset val="204"/>
    </font>
    <font>
      <sz val="12"/>
      <color rgb="FFC00000"/>
      <name val="Times New Roman"/>
      <family val="1"/>
      <charset val="204"/>
    </font>
    <font>
      <sz val="11"/>
      <color indexed="8"/>
      <name val="Calibri"/>
      <family val="2"/>
      <scheme val="minor"/>
    </font>
    <font>
      <b/>
      <sz val="9"/>
      <color indexed="81"/>
      <name val="Tahoma"/>
      <family val="2"/>
      <charset val="204"/>
    </font>
    <font>
      <sz val="9"/>
      <color indexed="81"/>
      <name val="Tahoma"/>
      <family val="2"/>
      <charset val="204"/>
    </font>
    <font>
      <u/>
      <sz val="11"/>
      <color rgb="FFC00000"/>
      <name val="Calibri"/>
      <family val="2"/>
      <scheme val="minor"/>
    </font>
    <font>
      <b/>
      <sz val="12"/>
      <color rgb="FFC00000"/>
      <name val="Times New Roman"/>
      <family val="1"/>
      <charset val="204"/>
    </font>
    <font>
      <u/>
      <sz val="12"/>
      <color rgb="FFC00000"/>
      <name val="Times New Roman"/>
      <family val="1"/>
      <charset val="204"/>
    </font>
    <font>
      <sz val="12"/>
      <color rgb="FF00B050"/>
      <name val="Times New Roman"/>
      <family val="1"/>
      <charset val="204"/>
    </font>
    <font>
      <u/>
      <sz val="11"/>
      <color rgb="FF00B050"/>
      <name val="Calibri"/>
      <family val="2"/>
      <scheme val="minor"/>
    </font>
    <font>
      <sz val="11"/>
      <color rgb="FFC00000"/>
      <name val="Montserrat"/>
    </font>
    <font>
      <sz val="11"/>
      <color rgb="FFC00000"/>
      <name val="Calibri"/>
      <family val="2"/>
      <scheme val="minor"/>
    </font>
    <font>
      <sz val="11"/>
      <color rgb="FFC00000"/>
      <name val="Times New Roman"/>
      <family val="1"/>
      <charset val="204"/>
    </font>
    <font>
      <u/>
      <sz val="11"/>
      <color rgb="FFC00000"/>
      <name val="Calibri"/>
      <family val="2"/>
      <charset val="1"/>
    </font>
    <font>
      <u/>
      <sz val="11"/>
      <color rgb="FFC00000"/>
      <name val="Calibri"/>
      <family val="2"/>
      <charset val="204"/>
    </font>
    <font>
      <sz val="13.5"/>
      <color rgb="FFC00000"/>
      <name val="Times New Roman"/>
      <family val="1"/>
      <charset val="204"/>
    </font>
    <font>
      <sz val="14"/>
      <color rgb="FFC00000"/>
      <name val="Times New Roman"/>
      <family val="1"/>
      <charset val="204"/>
    </font>
    <font>
      <sz val="12"/>
      <color rgb="FF7030A0"/>
      <name val="Times New Roman"/>
      <family val="1"/>
      <charset val="204"/>
    </font>
    <font>
      <sz val="12"/>
      <color rgb="FFFF0000"/>
      <name val="Times New Roman"/>
      <family val="1"/>
      <charset val="204"/>
    </font>
    <font>
      <u/>
      <sz val="12"/>
      <color rgb="FFFF0000"/>
      <name val="Times New Roman"/>
      <family val="1"/>
      <charset val="204"/>
    </font>
    <font>
      <sz val="12"/>
      <color rgb="FFC00000"/>
      <name val="Calibri"/>
      <family val="2"/>
      <scheme val="minor"/>
    </font>
    <font>
      <sz val="12"/>
      <color rgb="FF002060"/>
      <name val="Times New Roman"/>
      <family val="1"/>
      <charset val="204"/>
    </font>
    <font>
      <u/>
      <sz val="13"/>
      <color rgb="FFC00000"/>
      <name val="Times New Roman"/>
      <family val="1"/>
      <charset val="204"/>
    </font>
    <font>
      <sz val="12"/>
      <color theme="1"/>
      <name val="Times New Roman"/>
      <family val="1"/>
      <charset val="204"/>
    </font>
    <font>
      <u/>
      <sz val="12"/>
      <color rgb="FFC00000"/>
      <name val="Calibri"/>
      <family val="2"/>
      <charset val="204"/>
      <scheme val="minor"/>
    </font>
    <font>
      <u/>
      <sz val="12"/>
      <color rgb="FF00B050"/>
      <name val="Times New Roman"/>
      <family val="1"/>
      <charset val="204"/>
    </font>
    <font>
      <sz val="11"/>
      <name val="Calibri"/>
      <family val="2"/>
      <charset val="204"/>
      <scheme val="minor"/>
    </font>
    <font>
      <sz val="10"/>
      <name val="Times New Roman"/>
      <family val="1"/>
      <charset val="204"/>
    </font>
    <font>
      <b/>
      <sz val="10"/>
      <name val="Times New Roman"/>
      <family val="1"/>
      <charset val="204"/>
    </font>
    <font>
      <sz val="8"/>
      <name val="Arial"/>
      <family val="2"/>
      <charset val="204"/>
    </font>
  </fonts>
  <fills count="18">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rgb="FFF2F2F2"/>
      </patternFill>
    </fill>
    <fill>
      <patternFill patternType="solid">
        <fgColor theme="9" tint="0.59999389629810485"/>
        <bgColor rgb="FFADB9CA"/>
      </patternFill>
    </fill>
    <fill>
      <patternFill patternType="solid">
        <fgColor theme="9" tint="0.59999389629810485"/>
        <bgColor rgb="FFEDEDED"/>
      </patternFill>
    </fill>
    <fill>
      <patternFill patternType="solid">
        <fgColor theme="0" tint="-4.9989318521683403E-2"/>
        <bgColor indexed="64"/>
      </patternFill>
    </fill>
    <fill>
      <patternFill patternType="solid">
        <fgColor rgb="FFF2F2F2"/>
        <bgColor rgb="FF000000"/>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B0F0"/>
        <bgColor indexed="64"/>
      </patternFill>
    </fill>
    <fill>
      <patternFill patternType="solid">
        <fgColor rgb="FF00B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rgb="FFEBEEF5"/>
      </top>
      <bottom/>
      <diagonal/>
    </border>
  </borders>
  <cellStyleXfs count="12">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0" borderId="0"/>
    <xf numFmtId="0" fontId="1" fillId="0" borderId="0"/>
    <xf numFmtId="0" fontId="1" fillId="0" borderId="0"/>
    <xf numFmtId="0" fontId="15" fillId="0" borderId="0"/>
    <xf numFmtId="0" fontId="1" fillId="0" borderId="0"/>
    <xf numFmtId="0" fontId="1" fillId="0" borderId="0"/>
    <xf numFmtId="43" fontId="1" fillId="0" borderId="0" applyFont="0" applyFill="0" applyBorder="0" applyAlignment="0" applyProtection="0"/>
  </cellStyleXfs>
  <cellXfs count="651">
    <xf numFmtId="0" fontId="0" fillId="0" borderId="0" xfId="0"/>
    <xf numFmtId="0" fontId="2" fillId="0" borderId="0" xfId="0" applyFont="1" applyFill="1" applyBorder="1" applyAlignment="1">
      <alignment vertical="top" wrapText="1"/>
    </xf>
    <xf numFmtId="0" fontId="3" fillId="0" borderId="0" xfId="0" applyFont="1" applyFill="1" applyBorder="1" applyAlignment="1">
      <alignment vertical="top" wrapText="1"/>
    </xf>
    <xf numFmtId="1"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3" fillId="0" borderId="1" xfId="0"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0" fontId="3" fillId="0" borderId="1" xfId="0" applyFont="1" applyFill="1" applyBorder="1" applyAlignment="1">
      <alignment vertical="top" wrapText="1"/>
    </xf>
    <xf numFmtId="49" fontId="3" fillId="0" borderId="1" xfId="0" applyNumberFormat="1" applyFont="1" applyFill="1" applyBorder="1" applyAlignment="1">
      <alignment vertical="top" wrapText="1"/>
    </xf>
    <xf numFmtId="14" fontId="3" fillId="0" borderId="1" xfId="0" applyNumberFormat="1" applyFont="1" applyFill="1" applyBorder="1" applyAlignment="1">
      <alignment horizontal="right" vertical="top" wrapText="1"/>
    </xf>
    <xf numFmtId="1" fontId="3" fillId="0" borderId="1" xfId="0" applyNumberFormat="1" applyFont="1" applyFill="1" applyBorder="1" applyAlignment="1">
      <alignment vertical="top" wrapText="1"/>
    </xf>
    <xf numFmtId="0" fontId="3" fillId="0" borderId="1" xfId="0" applyFont="1" applyFill="1" applyBorder="1" applyAlignment="1">
      <alignment horizontal="left" vertical="top" wrapText="1"/>
    </xf>
    <xf numFmtId="0" fontId="6" fillId="0" borderId="1" xfId="2" applyFont="1" applyFill="1" applyBorder="1" applyAlignment="1">
      <alignment vertical="top" wrapText="1"/>
    </xf>
    <xf numFmtId="0" fontId="3" fillId="0" borderId="6" xfId="0" applyFont="1" applyFill="1" applyBorder="1" applyAlignment="1">
      <alignment vertical="top" wrapText="1"/>
    </xf>
    <xf numFmtId="14" fontId="3" fillId="0" borderId="1" xfId="0" applyNumberFormat="1" applyFont="1" applyFill="1" applyBorder="1" applyAlignment="1">
      <alignment vertical="top" wrapText="1"/>
    </xf>
    <xf numFmtId="0" fontId="3" fillId="0" borderId="0" xfId="0" applyFont="1" applyFill="1" applyAlignment="1">
      <alignment vertical="top" wrapText="1"/>
    </xf>
    <xf numFmtId="0" fontId="3" fillId="0" borderId="15" xfId="0" applyFont="1" applyFill="1" applyBorder="1" applyAlignment="1">
      <alignment vertical="top" wrapText="1"/>
    </xf>
    <xf numFmtId="0" fontId="3" fillId="0" borderId="15" xfId="0" applyFont="1" applyFill="1" applyBorder="1" applyAlignment="1">
      <alignment horizontal="center" vertical="top" wrapText="1"/>
    </xf>
    <xf numFmtId="0" fontId="3" fillId="0" borderId="2" xfId="0" applyFont="1" applyFill="1" applyBorder="1" applyAlignment="1">
      <alignment vertical="top" wrapText="1"/>
    </xf>
    <xf numFmtId="14" fontId="3" fillId="0" borderId="2" xfId="0" applyNumberFormat="1" applyFont="1" applyFill="1" applyBorder="1" applyAlignment="1">
      <alignment horizontal="right" vertical="top" wrapText="1"/>
    </xf>
    <xf numFmtId="1" fontId="3" fillId="0" borderId="2" xfId="0" applyNumberFormat="1" applyFont="1" applyFill="1" applyBorder="1" applyAlignment="1">
      <alignment horizontal="center" vertical="top" wrapText="1"/>
    </xf>
    <xf numFmtId="0" fontId="3" fillId="0" borderId="9" xfId="0" applyFont="1" applyFill="1" applyBorder="1" applyAlignment="1">
      <alignment horizontal="left" vertical="top" wrapText="1"/>
    </xf>
    <xf numFmtId="0" fontId="3" fillId="0" borderId="1" xfId="0" applyFont="1" applyFill="1" applyBorder="1" applyAlignment="1">
      <alignment horizontal="right" vertical="top" wrapText="1"/>
    </xf>
    <xf numFmtId="0" fontId="3" fillId="0" borderId="9" xfId="0" applyFont="1" applyFill="1" applyBorder="1" applyAlignment="1">
      <alignment vertical="top" wrapText="1"/>
    </xf>
    <xf numFmtId="0" fontId="6" fillId="0" borderId="2" xfId="2" applyFont="1" applyFill="1" applyBorder="1" applyAlignment="1">
      <alignment vertical="top" wrapText="1"/>
    </xf>
    <xf numFmtId="0" fontId="3" fillId="0" borderId="3" xfId="0" applyFont="1" applyFill="1" applyBorder="1" applyAlignment="1">
      <alignment vertical="top" wrapText="1"/>
    </xf>
    <xf numFmtId="49" fontId="3" fillId="0" borderId="2" xfId="0" applyNumberFormat="1" applyFont="1" applyFill="1" applyBorder="1" applyAlignment="1">
      <alignment horizontal="left" vertical="top" wrapText="1"/>
    </xf>
    <xf numFmtId="49" fontId="3" fillId="0" borderId="2" xfId="0" applyNumberFormat="1" applyFont="1" applyFill="1" applyBorder="1" applyAlignment="1">
      <alignment vertical="top" wrapText="1"/>
    </xf>
    <xf numFmtId="49" fontId="3" fillId="0" borderId="9" xfId="0" applyNumberFormat="1" applyFont="1" applyFill="1" applyBorder="1" applyAlignment="1">
      <alignment vertical="top" wrapText="1"/>
    </xf>
    <xf numFmtId="0" fontId="14" fillId="0" borderId="1" xfId="0" applyFont="1" applyFill="1" applyBorder="1" applyAlignment="1">
      <alignment horizontal="center" vertical="top" wrapText="1"/>
    </xf>
    <xf numFmtId="0" fontId="14" fillId="0" borderId="1" xfId="0" applyFont="1" applyFill="1" applyBorder="1" applyAlignment="1">
      <alignment vertical="top" wrapText="1"/>
    </xf>
    <xf numFmtId="14" fontId="14" fillId="0" borderId="1" xfId="0" applyNumberFormat="1" applyFont="1" applyFill="1" applyBorder="1" applyAlignment="1">
      <alignment horizontal="center" vertical="top" wrapText="1"/>
    </xf>
    <xf numFmtId="1" fontId="14" fillId="0" borderId="1" xfId="0" applyNumberFormat="1" applyFont="1" applyFill="1" applyBorder="1" applyAlignment="1">
      <alignment horizontal="center" vertical="top" wrapText="1"/>
    </xf>
    <xf numFmtId="0" fontId="14" fillId="0" borderId="15" xfId="0" applyFont="1" applyFill="1" applyBorder="1" applyAlignment="1">
      <alignment horizontal="center" vertical="top" wrapText="1"/>
    </xf>
    <xf numFmtId="49" fontId="14" fillId="0" borderId="2" xfId="0" applyNumberFormat="1" applyFont="1" applyFill="1" applyBorder="1" applyAlignment="1">
      <alignment horizontal="left" vertical="top" wrapText="1"/>
    </xf>
    <xf numFmtId="0" fontId="14" fillId="0" borderId="1" xfId="0" applyFont="1" applyFill="1" applyBorder="1" applyAlignment="1">
      <alignment horizontal="left" vertical="top" wrapText="1"/>
    </xf>
    <xf numFmtId="49" fontId="14" fillId="0" borderId="1" xfId="0" applyNumberFormat="1" applyFont="1" applyFill="1" applyBorder="1" applyAlignment="1">
      <alignment horizontal="center" vertical="top" wrapText="1"/>
    </xf>
    <xf numFmtId="0" fontId="5" fillId="0" borderId="1" xfId="2" applyFill="1" applyBorder="1" applyAlignment="1">
      <alignment horizontal="center" vertical="top" wrapText="1"/>
    </xf>
    <xf numFmtId="0" fontId="14" fillId="0" borderId="2" xfId="0" applyFont="1" applyFill="1" applyBorder="1" applyAlignment="1">
      <alignment vertical="top" wrapText="1"/>
    </xf>
    <xf numFmtId="0" fontId="14" fillId="0" borderId="2" xfId="0" applyFont="1" applyFill="1" applyBorder="1" applyAlignment="1">
      <alignment horizontal="center" vertical="top" wrapText="1"/>
    </xf>
    <xf numFmtId="0" fontId="14" fillId="0" borderId="0" xfId="0" applyFont="1" applyFill="1" applyAlignment="1">
      <alignment vertical="top" wrapText="1"/>
    </xf>
    <xf numFmtId="0" fontId="3" fillId="0" borderId="0" xfId="0" applyFont="1" applyAlignment="1">
      <alignment horizontal="center" vertical="top" wrapText="1"/>
    </xf>
    <xf numFmtId="0" fontId="3" fillId="0" borderId="0" xfId="0" applyFont="1" applyAlignment="1">
      <alignment vertical="top" wrapText="1"/>
    </xf>
    <xf numFmtId="1" fontId="3" fillId="0" borderId="0" xfId="0" applyNumberFormat="1" applyFont="1" applyAlignment="1">
      <alignment vertical="top" wrapText="1"/>
    </xf>
    <xf numFmtId="0" fontId="3" fillId="2" borderId="0" xfId="0" applyFont="1" applyFill="1" applyAlignment="1">
      <alignment vertical="top" wrapText="1"/>
    </xf>
    <xf numFmtId="43" fontId="3" fillId="2" borderId="0" xfId="0" applyNumberFormat="1" applyFont="1" applyFill="1" applyAlignment="1">
      <alignment vertical="top" wrapText="1"/>
    </xf>
    <xf numFmtId="0" fontId="3" fillId="2" borderId="0" xfId="0" applyFont="1" applyFill="1" applyAlignment="1">
      <alignment horizontal="center" vertical="top" wrapText="1"/>
    </xf>
    <xf numFmtId="0" fontId="3" fillId="2" borderId="0" xfId="0" applyFont="1" applyFill="1" applyBorder="1" applyAlignment="1">
      <alignment horizontal="center" vertical="top" wrapText="1"/>
    </xf>
    <xf numFmtId="0" fontId="3" fillId="0" borderId="0" xfId="0" applyFont="1" applyBorder="1" applyAlignment="1">
      <alignment vertical="top" wrapText="1"/>
    </xf>
    <xf numFmtId="0" fontId="3" fillId="2" borderId="0" xfId="0" applyFont="1" applyFill="1" applyBorder="1" applyAlignment="1">
      <alignment vertical="top" wrapText="1"/>
    </xf>
    <xf numFmtId="0" fontId="2" fillId="3" borderId="0" xfId="0" applyFont="1" applyFill="1" applyBorder="1" applyAlignment="1">
      <alignment horizontal="center" vertical="top" wrapText="1"/>
    </xf>
    <xf numFmtId="14" fontId="2" fillId="3" borderId="0" xfId="0" applyNumberFormat="1" applyFont="1" applyFill="1" applyBorder="1" applyAlignment="1">
      <alignment horizontal="center" vertical="top" wrapText="1"/>
    </xf>
    <xf numFmtId="1" fontId="2" fillId="0" borderId="0" xfId="0" applyNumberFormat="1" applyFont="1" applyFill="1" applyBorder="1" applyAlignment="1">
      <alignment vertical="top" wrapText="1"/>
    </xf>
    <xf numFmtId="43" fontId="3" fillId="2" borderId="0" xfId="0" applyNumberFormat="1" applyFont="1" applyFill="1" applyBorder="1" applyAlignment="1">
      <alignment vertical="top" wrapText="1"/>
    </xf>
    <xf numFmtId="0" fontId="4" fillId="2" borderId="1" xfId="0" applyFont="1" applyFill="1" applyBorder="1" applyAlignment="1">
      <alignment horizontal="center" vertical="top" wrapText="1"/>
    </xf>
    <xf numFmtId="1" fontId="4" fillId="2" borderId="1" xfId="0" applyNumberFormat="1" applyFont="1" applyFill="1" applyBorder="1" applyAlignment="1">
      <alignment horizontal="center" vertical="top" wrapText="1"/>
    </xf>
    <xf numFmtId="0" fontId="4" fillId="2" borderId="15" xfId="0" applyFont="1" applyFill="1" applyBorder="1" applyAlignment="1">
      <alignment horizontal="center" vertical="top" wrapText="1"/>
    </xf>
    <xf numFmtId="0" fontId="4" fillId="2" borderId="15"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43" fontId="4" fillId="2" borderId="1" xfId="0" applyNumberFormat="1" applyFont="1" applyFill="1" applyBorder="1" applyAlignment="1">
      <alignment horizontal="center" vertical="top" wrapText="1"/>
    </xf>
    <xf numFmtId="0" fontId="4" fillId="2" borderId="0" xfId="0" applyFont="1" applyFill="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1" fontId="2" fillId="0" borderId="1" xfId="0" applyNumberFormat="1" applyFont="1" applyBorder="1" applyAlignment="1">
      <alignment vertical="top" wrapText="1"/>
    </xf>
    <xf numFmtId="0" fontId="2" fillId="0" borderId="6" xfId="0" applyFont="1" applyBorder="1" applyAlignment="1">
      <alignment vertical="top" wrapText="1"/>
    </xf>
    <xf numFmtId="0" fontId="2" fillId="2" borderId="1" xfId="0" applyFont="1" applyFill="1" applyBorder="1" applyAlignment="1">
      <alignment vertical="top" wrapText="1"/>
    </xf>
    <xf numFmtId="43" fontId="2" fillId="2" borderId="1" xfId="0" applyNumberFormat="1" applyFont="1" applyFill="1" applyBorder="1" applyAlignment="1">
      <alignment vertical="top" wrapText="1"/>
    </xf>
    <xf numFmtId="0" fontId="3" fillId="2"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vertical="top" wrapText="1"/>
    </xf>
    <xf numFmtId="1" fontId="2" fillId="4" borderId="1" xfId="0" applyNumberFormat="1" applyFont="1" applyFill="1" applyBorder="1" applyAlignment="1">
      <alignment vertical="top" wrapText="1"/>
    </xf>
    <xf numFmtId="0" fontId="2" fillId="4" borderId="15" xfId="0" applyFont="1" applyFill="1" applyBorder="1" applyAlignment="1">
      <alignment vertical="top" wrapText="1"/>
    </xf>
    <xf numFmtId="0" fontId="2" fillId="4" borderId="12" xfId="0" applyFont="1" applyFill="1" applyBorder="1" applyAlignment="1">
      <alignment vertical="top" wrapText="1"/>
    </xf>
    <xf numFmtId="43" fontId="2" fillId="4" borderId="1" xfId="0" applyNumberFormat="1" applyFont="1" applyFill="1" applyBorder="1" applyAlignment="1">
      <alignment vertical="top" wrapText="1"/>
    </xf>
    <xf numFmtId="0" fontId="3" fillId="4" borderId="1" xfId="0" applyFont="1" applyFill="1" applyBorder="1" applyAlignment="1">
      <alignment horizontal="center" vertical="top" wrapText="1"/>
    </xf>
    <xf numFmtId="0" fontId="2" fillId="4" borderId="0" xfId="0" applyFont="1" applyFill="1" applyAlignment="1">
      <alignment vertical="top" wrapText="1"/>
    </xf>
    <xf numFmtId="0" fontId="14" fillId="5" borderId="1" xfId="0" applyFont="1" applyFill="1" applyBorder="1" applyAlignment="1">
      <alignment vertical="top" wrapText="1"/>
    </xf>
    <xf numFmtId="14" fontId="14" fillId="0" borderId="1" xfId="0" applyNumberFormat="1" applyFont="1" applyFill="1" applyBorder="1" applyAlignment="1">
      <alignment vertical="top" wrapText="1"/>
    </xf>
    <xf numFmtId="0" fontId="14" fillId="5" borderId="15" xfId="0" applyFont="1" applyFill="1" applyBorder="1" applyAlignment="1">
      <alignment horizontal="center" vertical="top" wrapText="1"/>
    </xf>
    <xf numFmtId="0" fontId="14" fillId="5" borderId="1" xfId="0" applyFont="1" applyFill="1" applyBorder="1" applyAlignment="1">
      <alignment horizontal="center" vertical="top" wrapText="1"/>
    </xf>
    <xf numFmtId="0" fontId="14" fillId="0" borderId="1" xfId="0" applyFont="1" applyBorder="1" applyAlignment="1">
      <alignment horizontal="center" vertical="center"/>
    </xf>
    <xf numFmtId="0" fontId="18" fillId="0" borderId="0" xfId="2" applyFont="1" applyAlignment="1">
      <alignment horizontal="center" vertical="center"/>
    </xf>
    <xf numFmtId="0" fontId="14" fillId="0" borderId="15" xfId="0" applyFont="1" applyFill="1" applyBorder="1" applyAlignment="1">
      <alignment vertical="top" wrapText="1"/>
    </xf>
    <xf numFmtId="0" fontId="14" fillId="0" borderId="6" xfId="0" applyFont="1" applyFill="1" applyBorder="1" applyAlignment="1">
      <alignment vertical="top" wrapText="1"/>
    </xf>
    <xf numFmtId="43" fontId="14" fillId="0" borderId="1" xfId="0" applyNumberFormat="1" applyFont="1" applyFill="1" applyBorder="1" applyAlignment="1">
      <alignment horizontal="center" vertical="top" wrapText="1"/>
    </xf>
    <xf numFmtId="0" fontId="18" fillId="5" borderId="1" xfId="2" applyFont="1" applyFill="1" applyBorder="1" applyAlignment="1">
      <alignment horizontal="center" vertical="center" wrapText="1"/>
    </xf>
    <xf numFmtId="0" fontId="14" fillId="0" borderId="1" xfId="0" applyFont="1" applyBorder="1" applyAlignment="1">
      <alignment horizontal="center" vertical="center" wrapText="1"/>
    </xf>
    <xf numFmtId="0" fontId="19" fillId="5" borderId="15" xfId="0" applyFont="1" applyFill="1" applyBorder="1" applyAlignment="1">
      <alignment horizontal="center" vertical="top" wrapText="1"/>
    </xf>
    <xf numFmtId="0" fontId="19" fillId="5" borderId="1" xfId="0" applyFont="1" applyFill="1" applyBorder="1" applyAlignment="1">
      <alignment horizontal="center" vertical="top" wrapText="1"/>
    </xf>
    <xf numFmtId="0" fontId="14" fillId="6" borderId="1" xfId="0" applyFont="1" applyFill="1" applyBorder="1" applyAlignment="1">
      <alignment horizontal="center" vertical="top" wrapText="1"/>
    </xf>
    <xf numFmtId="0" fontId="14" fillId="6" borderId="1" xfId="0" applyFont="1" applyFill="1" applyBorder="1" applyAlignment="1">
      <alignment vertical="top" wrapText="1"/>
    </xf>
    <xf numFmtId="14" fontId="14" fillId="6" borderId="1" xfId="0" applyNumberFormat="1" applyFont="1" applyFill="1" applyBorder="1" applyAlignment="1">
      <alignment vertical="top" wrapText="1"/>
    </xf>
    <xf numFmtId="1" fontId="14" fillId="6" borderId="1" xfId="0" applyNumberFormat="1" applyFont="1" applyFill="1" applyBorder="1" applyAlignment="1">
      <alignment vertical="top" wrapText="1"/>
    </xf>
    <xf numFmtId="1" fontId="14" fillId="6" borderId="1" xfId="0" applyNumberFormat="1" applyFont="1" applyFill="1" applyBorder="1" applyAlignment="1">
      <alignment horizontal="center" vertical="top" wrapText="1"/>
    </xf>
    <xf numFmtId="0" fontId="14" fillId="6" borderId="1" xfId="0" applyFont="1" applyFill="1" applyBorder="1" applyAlignment="1">
      <alignment horizontal="left" vertical="top" wrapText="1"/>
    </xf>
    <xf numFmtId="0" fontId="14" fillId="6" borderId="1" xfId="0" applyFont="1" applyFill="1" applyBorder="1" applyAlignment="1">
      <alignment horizontal="center" vertical="center"/>
    </xf>
    <xf numFmtId="0" fontId="20" fillId="6" borderId="0" xfId="2" applyFont="1" applyFill="1" applyBorder="1" applyAlignment="1">
      <alignment vertical="top" wrapText="1"/>
    </xf>
    <xf numFmtId="0" fontId="14" fillId="6" borderId="15" xfId="0" applyFont="1" applyFill="1" applyBorder="1" applyAlignment="1">
      <alignment vertical="top" wrapText="1"/>
    </xf>
    <xf numFmtId="0" fontId="14" fillId="6" borderId="6" xfId="0" applyFont="1" applyFill="1" applyBorder="1" applyAlignment="1">
      <alignment vertical="top" wrapText="1"/>
    </xf>
    <xf numFmtId="14" fontId="14" fillId="6" borderId="1" xfId="0" applyNumberFormat="1" applyFont="1" applyFill="1" applyBorder="1" applyAlignment="1">
      <alignment horizontal="center" vertical="top" wrapText="1"/>
    </xf>
    <xf numFmtId="43" fontId="14" fillId="6" borderId="1" xfId="0" applyNumberFormat="1" applyFont="1" applyFill="1" applyBorder="1" applyAlignment="1">
      <alignment horizontal="center" vertical="top" wrapText="1"/>
    </xf>
    <xf numFmtId="0" fontId="14" fillId="6" borderId="0" xfId="0" applyFont="1" applyFill="1" applyAlignment="1">
      <alignment vertical="top" wrapText="1"/>
    </xf>
    <xf numFmtId="1" fontId="21" fillId="6" borderId="15" xfId="0" applyNumberFormat="1" applyFont="1" applyFill="1" applyBorder="1" applyAlignment="1">
      <alignment horizontal="center" vertical="top" wrapText="1"/>
    </xf>
    <xf numFmtId="0" fontId="21" fillId="6" borderId="15" xfId="0" applyFont="1" applyFill="1" applyBorder="1" applyAlignment="1">
      <alignment horizontal="center" vertical="top" wrapText="1"/>
    </xf>
    <xf numFmtId="0" fontId="21" fillId="6" borderId="15" xfId="0" applyFont="1" applyFill="1" applyBorder="1" applyAlignment="1">
      <alignment vertical="top" wrapText="1"/>
    </xf>
    <xf numFmtId="14" fontId="21" fillId="6" borderId="15" xfId="0" applyNumberFormat="1" applyFont="1" applyFill="1" applyBorder="1" applyAlignment="1">
      <alignment horizontal="center" vertical="top" wrapText="1"/>
    </xf>
    <xf numFmtId="1" fontId="21" fillId="6" borderId="15" xfId="0" applyNumberFormat="1" applyFont="1" applyFill="1" applyBorder="1" applyAlignment="1" applyProtection="1">
      <alignment horizontal="center" vertical="top" wrapText="1"/>
    </xf>
    <xf numFmtId="0" fontId="21" fillId="6" borderId="1" xfId="0" applyFont="1" applyFill="1" applyBorder="1" applyAlignment="1">
      <alignment vertical="top" wrapText="1"/>
    </xf>
    <xf numFmtId="0" fontId="21" fillId="6" borderId="15" xfId="0" applyFont="1" applyFill="1" applyBorder="1" applyAlignment="1">
      <alignment horizontal="left" vertical="top" wrapText="1"/>
    </xf>
    <xf numFmtId="0" fontId="22" fillId="6" borderId="15" xfId="2" applyFont="1" applyFill="1" applyBorder="1" applyAlignment="1" applyProtection="1">
      <alignment vertical="top" wrapText="1"/>
    </xf>
    <xf numFmtId="0" fontId="21" fillId="6" borderId="1" xfId="0" applyFont="1" applyFill="1" applyBorder="1" applyAlignment="1">
      <alignment horizontal="left" vertical="top" wrapText="1"/>
    </xf>
    <xf numFmtId="0" fontId="21" fillId="6" borderId="12" xfId="0" applyFont="1" applyFill="1" applyBorder="1" applyAlignment="1">
      <alignment vertical="top" wrapText="1"/>
    </xf>
    <xf numFmtId="14" fontId="21" fillId="6" borderId="15" xfId="0" applyNumberFormat="1" applyFont="1" applyFill="1" applyBorder="1" applyAlignment="1">
      <alignment vertical="top" wrapText="1"/>
    </xf>
    <xf numFmtId="0" fontId="21" fillId="6" borderId="0" xfId="0" applyFont="1" applyFill="1" applyBorder="1" applyAlignment="1">
      <alignment vertical="top" wrapText="1"/>
    </xf>
    <xf numFmtId="0" fontId="14" fillId="6" borderId="15" xfId="0" applyFont="1" applyFill="1" applyBorder="1" applyAlignment="1">
      <alignment horizontal="center" vertical="top" wrapText="1"/>
    </xf>
    <xf numFmtId="14" fontId="14" fillId="6" borderId="15" xfId="0" applyNumberFormat="1" applyFont="1" applyFill="1" applyBorder="1" applyAlignment="1">
      <alignment vertical="top" wrapText="1"/>
    </xf>
    <xf numFmtId="49" fontId="14" fillId="6" borderId="15" xfId="0" applyNumberFormat="1" applyFont="1" applyFill="1" applyBorder="1" applyAlignment="1" applyProtection="1">
      <alignment horizontal="center" vertical="top" wrapText="1"/>
    </xf>
    <xf numFmtId="0" fontId="14" fillId="6" borderId="15" xfId="0" applyFont="1" applyFill="1" applyBorder="1" applyAlignment="1">
      <alignment horizontal="left" vertical="top" wrapText="1"/>
    </xf>
    <xf numFmtId="0" fontId="18" fillId="6" borderId="15" xfId="2" applyFont="1" applyFill="1" applyBorder="1" applyAlignment="1" applyProtection="1">
      <alignment vertical="top" wrapText="1"/>
    </xf>
    <xf numFmtId="0" fontId="14" fillId="6" borderId="0" xfId="0" applyFont="1" applyFill="1" applyBorder="1" applyAlignment="1">
      <alignment vertical="top" wrapText="1"/>
    </xf>
    <xf numFmtId="14" fontId="14" fillId="0" borderId="15" xfId="0" applyNumberFormat="1" applyFont="1" applyFill="1" applyBorder="1" applyAlignment="1">
      <alignment horizontal="right" vertical="top" wrapText="1"/>
    </xf>
    <xf numFmtId="1" fontId="14" fillId="0" borderId="15" xfId="0" applyNumberFormat="1" applyFont="1" applyFill="1" applyBorder="1" applyAlignment="1" applyProtection="1">
      <alignment horizontal="center" vertical="top" wrapText="1"/>
    </xf>
    <xf numFmtId="1" fontId="23" fillId="0" borderId="1" xfId="0" applyNumberFormat="1" applyFont="1" applyFill="1" applyBorder="1" applyAlignment="1">
      <alignment vertical="center" wrapText="1"/>
    </xf>
    <xf numFmtId="0" fontId="14" fillId="0" borderId="15" xfId="0" applyFont="1" applyFill="1" applyBorder="1" applyAlignment="1">
      <alignment horizontal="left" vertical="top" wrapText="1"/>
    </xf>
    <xf numFmtId="0" fontId="23" fillId="0" borderId="1" xfId="0" applyFont="1" applyFill="1" applyBorder="1" applyAlignment="1">
      <alignment vertical="center" wrapText="1"/>
    </xf>
    <xf numFmtId="0" fontId="23" fillId="0" borderId="16" xfId="0" applyFont="1" applyFill="1" applyBorder="1" applyAlignment="1">
      <alignment vertical="center" wrapText="1"/>
    </xf>
    <xf numFmtId="0" fontId="14" fillId="0" borderId="12" xfId="0" applyFont="1" applyFill="1" applyBorder="1" applyAlignment="1">
      <alignment vertical="top" wrapText="1"/>
    </xf>
    <xf numFmtId="14" fontId="14" fillId="0" borderId="15" xfId="0" applyNumberFormat="1" applyFont="1" applyFill="1" applyBorder="1" applyAlignment="1">
      <alignment vertical="top" wrapText="1"/>
    </xf>
    <xf numFmtId="0" fontId="14" fillId="0" borderId="0" xfId="0" applyFont="1" applyFill="1" applyBorder="1" applyAlignment="1">
      <alignment vertical="top" wrapText="1"/>
    </xf>
    <xf numFmtId="49" fontId="14" fillId="0" borderId="15" xfId="0" applyNumberFormat="1" applyFont="1" applyFill="1" applyBorder="1" applyAlignment="1" applyProtection="1">
      <alignment horizontal="center" vertical="top" wrapText="1"/>
    </xf>
    <xf numFmtId="1" fontId="14" fillId="0" borderId="1" xfId="0" applyNumberFormat="1" applyFont="1" applyFill="1" applyBorder="1" applyAlignment="1" applyProtection="1">
      <alignment horizontal="center" vertical="top" wrapText="1"/>
    </xf>
    <xf numFmtId="0" fontId="18" fillId="0" borderId="13" xfId="2" applyFont="1" applyFill="1" applyBorder="1" applyAlignment="1" applyProtection="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 fontId="2" fillId="7" borderId="1" xfId="0" applyNumberFormat="1" applyFont="1" applyFill="1" applyBorder="1" applyAlignment="1">
      <alignment vertical="top" wrapText="1"/>
    </xf>
    <xf numFmtId="0" fontId="2" fillId="7" borderId="15" xfId="0" applyFont="1" applyFill="1" applyBorder="1" applyAlignment="1">
      <alignment vertical="top" wrapText="1"/>
    </xf>
    <xf numFmtId="0" fontId="2" fillId="7" borderId="12" xfId="0" applyFont="1" applyFill="1" applyBorder="1" applyAlignment="1">
      <alignment vertical="top" wrapText="1"/>
    </xf>
    <xf numFmtId="43" fontId="2" fillId="7" borderId="1" xfId="0" applyNumberFormat="1" applyFont="1" applyFill="1" applyBorder="1" applyAlignment="1">
      <alignment vertical="top" wrapText="1"/>
    </xf>
    <xf numFmtId="0" fontId="3" fillId="7" borderId="1" xfId="0" applyFont="1" applyFill="1" applyBorder="1" applyAlignment="1">
      <alignment horizontal="center" vertical="top" wrapText="1"/>
    </xf>
    <xf numFmtId="0" fontId="2" fillId="7" borderId="0" xfId="0" applyFont="1" applyFill="1" applyAlignment="1">
      <alignment vertical="top" wrapText="1"/>
    </xf>
    <xf numFmtId="49" fontId="14" fillId="0" borderId="2" xfId="0" applyNumberFormat="1" applyFont="1" applyFill="1" applyBorder="1" applyAlignment="1">
      <alignment horizontal="center" vertical="top" wrapText="1"/>
    </xf>
    <xf numFmtId="14" fontId="14" fillId="0" borderId="0" xfId="0" applyNumberFormat="1" applyFont="1" applyFill="1" applyAlignment="1">
      <alignment vertical="top" wrapText="1"/>
    </xf>
    <xf numFmtId="0" fontId="14" fillId="0" borderId="2" xfId="0" applyFont="1" applyFill="1" applyBorder="1" applyAlignment="1">
      <alignment horizontal="left" vertical="top" wrapText="1"/>
    </xf>
    <xf numFmtId="0" fontId="20" fillId="0" borderId="2" xfId="2" applyFont="1" applyFill="1" applyBorder="1" applyAlignment="1">
      <alignment vertical="top" wrapText="1"/>
    </xf>
    <xf numFmtId="0" fontId="19" fillId="0" borderId="1" xfId="0" applyFont="1" applyFill="1" applyBorder="1" applyAlignment="1">
      <alignment vertical="top" wrapText="1"/>
    </xf>
    <xf numFmtId="43" fontId="19" fillId="0" borderId="1" xfId="0" applyNumberFormat="1" applyFont="1" applyFill="1" applyBorder="1" applyAlignment="1">
      <alignment horizontal="center" vertical="top" wrapText="1"/>
    </xf>
    <xf numFmtId="0" fontId="19" fillId="0" borderId="1" xfId="0" applyFont="1" applyFill="1" applyBorder="1" applyAlignment="1">
      <alignment horizontal="center" vertical="top" wrapText="1"/>
    </xf>
    <xf numFmtId="1" fontId="14" fillId="0" borderId="1" xfId="0" applyNumberFormat="1" applyFont="1" applyFill="1" applyBorder="1" applyAlignment="1">
      <alignment vertical="top" wrapText="1"/>
    </xf>
    <xf numFmtId="49" fontId="14" fillId="0" borderId="1" xfId="0" applyNumberFormat="1" applyFont="1" applyFill="1" applyBorder="1" applyAlignment="1">
      <alignment vertical="top" wrapText="1"/>
    </xf>
    <xf numFmtId="0" fontId="24" fillId="0" borderId="0" xfId="0" applyFont="1" applyFill="1" applyAlignment="1">
      <alignment horizontal="center" vertical="center"/>
    </xf>
    <xf numFmtId="0" fontId="20" fillId="0" borderId="1" xfId="2" applyFont="1" applyFill="1" applyBorder="1" applyAlignment="1" applyProtection="1">
      <alignment vertical="top" wrapText="1"/>
    </xf>
    <xf numFmtId="0" fontId="14" fillId="0" borderId="1" xfId="0" applyFont="1" applyFill="1" applyBorder="1" applyAlignment="1">
      <alignment vertical="top"/>
    </xf>
    <xf numFmtId="1" fontId="25" fillId="0" borderId="1" xfId="0" applyNumberFormat="1" applyFont="1" applyFill="1" applyBorder="1" applyAlignment="1">
      <alignment horizontal="center" vertical="top" wrapText="1"/>
    </xf>
    <xf numFmtId="0" fontId="26" fillId="0" borderId="1" xfId="2" applyFont="1" applyFill="1" applyBorder="1" applyAlignment="1" applyProtection="1">
      <alignment vertical="top"/>
    </xf>
    <xf numFmtId="164" fontId="14" fillId="0" borderId="1" xfId="0" applyNumberFormat="1" applyFont="1" applyFill="1" applyBorder="1" applyAlignment="1">
      <alignment horizontal="center" vertical="top" wrapText="1"/>
    </xf>
    <xf numFmtId="1" fontId="14" fillId="8" borderId="1" xfId="0" applyNumberFormat="1" applyFont="1" applyFill="1" applyBorder="1" applyAlignment="1">
      <alignment horizontal="center" vertical="top" wrapText="1"/>
    </xf>
    <xf numFmtId="0" fontId="14" fillId="8" borderId="1" xfId="0" applyFont="1" applyFill="1" applyBorder="1" applyAlignment="1">
      <alignment horizontal="center" vertical="top" wrapText="1"/>
    </xf>
    <xf numFmtId="0" fontId="14" fillId="8" borderId="1" xfId="0" applyFont="1" applyFill="1" applyBorder="1" applyAlignment="1">
      <alignment vertical="top" wrapText="1"/>
    </xf>
    <xf numFmtId="14" fontId="14" fillId="8" borderId="1" xfId="0" applyNumberFormat="1" applyFont="1" applyFill="1" applyBorder="1" applyAlignment="1">
      <alignment vertical="top" wrapText="1"/>
    </xf>
    <xf numFmtId="14" fontId="14" fillId="8" borderId="1" xfId="0" applyNumberFormat="1" applyFont="1" applyFill="1" applyBorder="1" applyAlignment="1">
      <alignment horizontal="center" vertical="top" wrapText="1"/>
    </xf>
    <xf numFmtId="1" fontId="25" fillId="8" borderId="1" xfId="0" applyNumberFormat="1" applyFont="1" applyFill="1" applyBorder="1" applyAlignment="1">
      <alignment horizontal="center" vertical="top" wrapText="1"/>
    </xf>
    <xf numFmtId="0" fontId="14" fillId="8" borderId="15" xfId="0" applyFont="1" applyFill="1" applyBorder="1" applyAlignment="1">
      <alignment horizontal="center" vertical="top" wrapText="1"/>
    </xf>
    <xf numFmtId="0" fontId="14" fillId="8" borderId="1" xfId="0" applyFont="1" applyFill="1" applyBorder="1" applyAlignment="1">
      <alignment horizontal="left" vertical="top" wrapText="1"/>
    </xf>
    <xf numFmtId="0" fontId="14" fillId="9" borderId="1" xfId="0" applyFont="1" applyFill="1" applyBorder="1" applyAlignment="1">
      <alignment vertical="top" wrapText="1"/>
    </xf>
    <xf numFmtId="0" fontId="26" fillId="8" borderId="1" xfId="2" applyFont="1" applyFill="1" applyBorder="1" applyAlignment="1" applyProtection="1">
      <alignment vertical="top"/>
    </xf>
    <xf numFmtId="0" fontId="20" fillId="9" borderId="1" xfId="2" applyFont="1" applyFill="1" applyBorder="1" applyAlignment="1" applyProtection="1">
      <alignment vertical="top" wrapText="1"/>
    </xf>
    <xf numFmtId="0" fontId="14" fillId="8" borderId="15" xfId="0" applyFont="1" applyFill="1" applyBorder="1" applyAlignment="1">
      <alignment vertical="top" wrapText="1"/>
    </xf>
    <xf numFmtId="0" fontId="14" fillId="8" borderId="12" xfId="0" applyFont="1" applyFill="1" applyBorder="1" applyAlignment="1">
      <alignment vertical="top" wrapText="1"/>
    </xf>
    <xf numFmtId="164" fontId="14" fillId="8" borderId="1" xfId="0" applyNumberFormat="1" applyFont="1" applyFill="1" applyBorder="1" applyAlignment="1">
      <alignment horizontal="center" vertical="top" wrapText="1"/>
    </xf>
    <xf numFmtId="0" fontId="14" fillId="8" borderId="0" xfId="0" applyFont="1" applyFill="1" applyAlignment="1">
      <alignment vertical="top" wrapText="1"/>
    </xf>
    <xf numFmtId="1" fontId="14" fillId="9" borderId="1" xfId="0" applyNumberFormat="1" applyFont="1" applyFill="1" applyBorder="1" applyAlignment="1">
      <alignment horizontal="center" vertical="top" wrapText="1"/>
    </xf>
    <xf numFmtId="0" fontId="14" fillId="8" borderId="0" xfId="0" applyFont="1" applyFill="1" applyBorder="1" applyAlignment="1">
      <alignment vertical="top" wrapText="1"/>
    </xf>
    <xf numFmtId="1" fontId="14" fillId="8" borderId="1" xfId="0" applyNumberFormat="1" applyFont="1" applyFill="1" applyBorder="1" applyAlignment="1">
      <alignment vertical="top" wrapText="1"/>
    </xf>
    <xf numFmtId="49" fontId="14" fillId="8" borderId="1" xfId="0" applyNumberFormat="1" applyFont="1" applyFill="1" applyBorder="1" applyAlignment="1">
      <alignment horizontal="center" vertical="top" wrapText="1"/>
    </xf>
    <xf numFmtId="0" fontId="14" fillId="8" borderId="0" xfId="0" applyFont="1" applyFill="1" applyBorder="1" applyAlignment="1">
      <alignment horizontal="left" vertical="top" wrapText="1"/>
    </xf>
    <xf numFmtId="49" fontId="14" fillId="9" borderId="1" xfId="0" applyNumberFormat="1" applyFont="1" applyFill="1" applyBorder="1" applyAlignment="1">
      <alignment vertical="top" wrapText="1"/>
    </xf>
    <xf numFmtId="0" fontId="27" fillId="9" borderId="1" xfId="0" applyFont="1" applyFill="1" applyBorder="1" applyAlignment="1">
      <alignment vertical="top" wrapText="1"/>
    </xf>
    <xf numFmtId="0" fontId="14" fillId="10" borderId="2" xfId="0" applyFont="1" applyFill="1" applyBorder="1" applyAlignment="1">
      <alignment vertical="top" wrapText="1"/>
    </xf>
    <xf numFmtId="0" fontId="14" fillId="9" borderId="1" xfId="0" applyFont="1" applyFill="1" applyBorder="1" applyAlignment="1">
      <alignment horizontal="center" vertical="top" wrapText="1"/>
    </xf>
    <xf numFmtId="0" fontId="14" fillId="11" borderId="1" xfId="0" applyFont="1" applyFill="1" applyBorder="1" applyAlignment="1">
      <alignment vertical="top" wrapText="1"/>
    </xf>
    <xf numFmtId="0" fontId="14" fillId="11" borderId="1" xfId="0" applyFont="1" applyFill="1" applyBorder="1" applyAlignment="1">
      <alignment horizontal="center" vertical="top" wrapText="1"/>
    </xf>
    <xf numFmtId="0" fontId="14" fillId="11" borderId="1" xfId="0" applyFont="1" applyFill="1" applyBorder="1" applyAlignment="1">
      <alignment vertical="top"/>
    </xf>
    <xf numFmtId="49" fontId="14" fillId="8" borderId="1" xfId="0" applyNumberFormat="1" applyFont="1" applyFill="1" applyBorder="1" applyAlignment="1">
      <alignment vertical="top" wrapText="1"/>
    </xf>
    <xf numFmtId="0" fontId="14" fillId="8" borderId="1" xfId="0" applyFont="1" applyFill="1" applyBorder="1" applyAlignment="1" applyProtection="1">
      <alignment horizontal="center" vertical="top" wrapText="1"/>
    </xf>
    <xf numFmtId="0" fontId="18" fillId="8" borderId="1" xfId="2" applyFont="1" applyFill="1" applyBorder="1" applyAlignment="1">
      <alignment horizontal="center" vertical="top" wrapText="1"/>
    </xf>
    <xf numFmtId="0" fontId="20" fillId="8" borderId="1" xfId="2" applyFont="1" applyFill="1" applyBorder="1" applyAlignment="1">
      <alignment vertical="top" wrapText="1"/>
    </xf>
    <xf numFmtId="0" fontId="14" fillId="8" borderId="6" xfId="0" applyFont="1" applyFill="1" applyBorder="1" applyAlignment="1">
      <alignment horizontal="center" vertical="top" wrapText="1"/>
    </xf>
    <xf numFmtId="0" fontId="25" fillId="8" borderId="1" xfId="0" applyFont="1" applyFill="1" applyBorder="1" applyAlignment="1">
      <alignment horizontal="center" vertical="center" wrapText="1"/>
    </xf>
    <xf numFmtId="0" fontId="28" fillId="8" borderId="0" xfId="0" applyFont="1" applyFill="1" applyAlignment="1">
      <alignment horizontal="center" vertical="top" wrapText="1"/>
    </xf>
    <xf numFmtId="43" fontId="14" fillId="8" borderId="1" xfId="0" applyNumberFormat="1" applyFont="1" applyFill="1" applyBorder="1" applyAlignment="1">
      <alignment horizontal="center" vertical="top" wrapText="1"/>
    </xf>
    <xf numFmtId="0" fontId="29" fillId="8" borderId="0" xfId="0" applyFont="1" applyFill="1" applyAlignment="1">
      <alignment horizontal="center" vertical="top" wrapText="1"/>
    </xf>
    <xf numFmtId="1" fontId="30" fillId="8" borderId="1" xfId="0" applyNumberFormat="1" applyFont="1" applyFill="1" applyBorder="1" applyAlignment="1">
      <alignment horizontal="center" vertical="top" wrapText="1"/>
    </xf>
    <xf numFmtId="0" fontId="31" fillId="8" borderId="1" xfId="0" applyFont="1" applyFill="1" applyBorder="1" applyAlignment="1">
      <alignment horizontal="center" vertical="top" wrapText="1"/>
    </xf>
    <xf numFmtId="0" fontId="31" fillId="8" borderId="1" xfId="0" applyFont="1" applyFill="1" applyBorder="1" applyAlignment="1">
      <alignment vertical="top" wrapText="1"/>
    </xf>
    <xf numFmtId="49" fontId="31" fillId="8" borderId="1" xfId="0" applyNumberFormat="1" applyFont="1" applyFill="1" applyBorder="1" applyAlignment="1">
      <alignment vertical="top" wrapText="1"/>
    </xf>
    <xf numFmtId="14" fontId="31" fillId="8" borderId="1" xfId="0" applyNumberFormat="1" applyFont="1" applyFill="1" applyBorder="1" applyAlignment="1">
      <alignment vertical="top" wrapText="1"/>
    </xf>
    <xf numFmtId="0" fontId="31" fillId="8" borderId="1" xfId="0" applyFont="1" applyFill="1" applyBorder="1" applyAlignment="1" applyProtection="1">
      <alignment horizontal="center" vertical="top" wrapText="1"/>
    </xf>
    <xf numFmtId="0" fontId="31" fillId="8" borderId="15" xfId="0" applyFont="1" applyFill="1" applyBorder="1" applyAlignment="1">
      <alignment horizontal="center" vertical="top" wrapText="1"/>
    </xf>
    <xf numFmtId="0" fontId="5" fillId="8" borderId="1" xfId="2" applyFill="1" applyBorder="1" applyAlignment="1">
      <alignment horizontal="center" vertical="top" wrapText="1"/>
    </xf>
    <xf numFmtId="0" fontId="32" fillId="8" borderId="1" xfId="2" applyFont="1" applyFill="1" applyBorder="1" applyAlignment="1">
      <alignment vertical="top" wrapText="1"/>
    </xf>
    <xf numFmtId="14" fontId="31" fillId="8" borderId="1" xfId="0" applyNumberFormat="1" applyFont="1" applyFill="1" applyBorder="1" applyAlignment="1">
      <alignment horizontal="center" vertical="top" wrapText="1"/>
    </xf>
    <xf numFmtId="0" fontId="31" fillId="8" borderId="6" xfId="0" applyFont="1" applyFill="1" applyBorder="1" applyAlignment="1">
      <alignment horizontal="center" vertical="top" wrapText="1"/>
    </xf>
    <xf numFmtId="43" fontId="31" fillId="8" borderId="1" xfId="0" applyNumberFormat="1" applyFont="1" applyFill="1" applyBorder="1" applyAlignment="1">
      <alignment horizontal="center" vertical="top" wrapText="1"/>
    </xf>
    <xf numFmtId="0" fontId="0" fillId="8" borderId="1" xfId="0" applyFill="1" applyBorder="1" applyAlignment="1">
      <alignment horizontal="center"/>
    </xf>
    <xf numFmtId="0" fontId="30" fillId="8" borderId="1" xfId="0" applyFont="1" applyFill="1" applyBorder="1" applyAlignment="1">
      <alignment horizontal="center" vertical="top" wrapText="1"/>
    </xf>
    <xf numFmtId="0" fontId="31" fillId="8" borderId="0" xfId="0" applyFont="1" applyFill="1" applyAlignment="1">
      <alignment vertical="top" wrapText="1"/>
    </xf>
    <xf numFmtId="49" fontId="31" fillId="8" borderId="1" xfId="0" applyNumberFormat="1" applyFont="1" applyFill="1" applyBorder="1" applyAlignment="1" applyProtection="1">
      <alignment horizontal="center" vertical="top" wrapText="1"/>
    </xf>
    <xf numFmtId="0" fontId="30" fillId="8" borderId="1" xfId="0" applyFont="1" applyFill="1" applyBorder="1" applyAlignment="1">
      <alignment vertical="top" wrapText="1"/>
    </xf>
    <xf numFmtId="0" fontId="31" fillId="8" borderId="6" xfId="0" applyFont="1" applyFill="1" applyBorder="1" applyAlignment="1">
      <alignment vertical="top" wrapText="1"/>
    </xf>
    <xf numFmtId="1" fontId="31" fillId="0" borderId="1" xfId="0" applyNumberFormat="1" applyFont="1" applyFill="1" applyBorder="1" applyAlignment="1">
      <alignment horizontal="center" vertical="top" wrapText="1"/>
    </xf>
    <xf numFmtId="0" fontId="31" fillId="0" borderId="1" xfId="0" applyFont="1" applyFill="1" applyBorder="1" applyAlignment="1">
      <alignment horizontal="center" vertical="top" wrapText="1"/>
    </xf>
    <xf numFmtId="0" fontId="31" fillId="0" borderId="1" xfId="0" applyFont="1" applyFill="1" applyBorder="1" applyAlignment="1">
      <alignment vertical="top" wrapText="1"/>
    </xf>
    <xf numFmtId="14" fontId="31" fillId="0" borderId="1" xfId="0" applyNumberFormat="1" applyFont="1" applyFill="1" applyBorder="1" applyAlignment="1">
      <alignment vertical="top" wrapText="1"/>
    </xf>
    <xf numFmtId="1" fontId="31" fillId="0" borderId="1" xfId="0" applyNumberFormat="1" applyFont="1" applyFill="1" applyBorder="1" applyAlignment="1" applyProtection="1">
      <alignment horizontal="center" vertical="top" wrapText="1"/>
    </xf>
    <xf numFmtId="0" fontId="31" fillId="0" borderId="15" xfId="0" applyFont="1" applyFill="1" applyBorder="1" applyAlignment="1">
      <alignment vertical="top" wrapText="1"/>
    </xf>
    <xf numFmtId="0" fontId="31" fillId="0" borderId="1" xfId="0" applyFont="1" applyFill="1" applyBorder="1" applyAlignment="1">
      <alignment horizontal="left" vertical="top" wrapText="1"/>
    </xf>
    <xf numFmtId="0" fontId="5" fillId="0" borderId="1" xfId="2" applyFill="1" applyBorder="1" applyAlignment="1" applyProtection="1">
      <alignment vertical="top" wrapText="1"/>
    </xf>
    <xf numFmtId="0" fontId="31" fillId="0" borderId="12" xfId="0" applyFont="1" applyFill="1" applyBorder="1" applyAlignment="1">
      <alignment vertical="top" wrapText="1"/>
    </xf>
    <xf numFmtId="49" fontId="31" fillId="12" borderId="1" xfId="0" applyNumberFormat="1" applyFont="1" applyFill="1" applyBorder="1" applyAlignment="1">
      <alignment horizontal="left" vertical="top" wrapText="1"/>
    </xf>
    <xf numFmtId="49" fontId="31" fillId="12" borderId="1" xfId="0" applyNumberFormat="1" applyFont="1" applyFill="1" applyBorder="1" applyAlignment="1">
      <alignment horizontal="center" vertical="top" wrapText="1"/>
    </xf>
    <xf numFmtId="0" fontId="31" fillId="0" borderId="0" xfId="0" applyFont="1" applyFill="1" applyAlignment="1">
      <alignment vertical="top" wrapText="1"/>
    </xf>
    <xf numFmtId="16" fontId="14" fillId="0" borderId="1" xfId="0" applyNumberFormat="1" applyFont="1" applyFill="1" applyBorder="1" applyAlignment="1">
      <alignment vertical="top" wrapText="1"/>
    </xf>
    <xf numFmtId="0" fontId="20" fillId="0" borderId="1" xfId="2" applyFont="1" applyFill="1" applyBorder="1" applyAlignment="1">
      <alignment vertical="top" wrapText="1"/>
    </xf>
    <xf numFmtId="49" fontId="14" fillId="0" borderId="8" xfId="0" applyNumberFormat="1" applyFont="1" applyFill="1" applyBorder="1" applyAlignment="1">
      <alignment vertical="top" wrapText="1"/>
    </xf>
    <xf numFmtId="14" fontId="14" fillId="0" borderId="1" xfId="0" applyNumberFormat="1" applyFont="1" applyFill="1" applyBorder="1" applyAlignment="1">
      <alignment horizontal="right" vertical="top" wrapText="1"/>
    </xf>
    <xf numFmtId="0" fontId="14" fillId="0" borderId="1" xfId="0" applyFont="1" applyFill="1" applyBorder="1" applyAlignment="1" applyProtection="1">
      <alignment horizontal="center" vertical="top" wrapText="1"/>
    </xf>
    <xf numFmtId="0" fontId="18" fillId="0" borderId="1" xfId="2" applyFont="1" applyFill="1" applyBorder="1" applyAlignment="1">
      <alignment vertical="top" wrapText="1"/>
    </xf>
    <xf numFmtId="0" fontId="33" fillId="0" borderId="1" xfId="0" applyFont="1" applyFill="1" applyBorder="1"/>
    <xf numFmtId="0" fontId="33" fillId="0" borderId="1" xfId="0" applyFont="1" applyFill="1" applyBorder="1" applyAlignment="1"/>
    <xf numFmtId="0" fontId="14" fillId="0" borderId="1" xfId="0" applyFont="1" applyBorder="1" applyAlignment="1">
      <alignment horizontal="center" vertical="top" wrapText="1"/>
    </xf>
    <xf numFmtId="0" fontId="14" fillId="0" borderId="1" xfId="0" applyFont="1" applyBorder="1" applyAlignment="1">
      <alignment vertical="top" wrapText="1"/>
    </xf>
    <xf numFmtId="14" fontId="14" fillId="0" borderId="1" xfId="0" applyNumberFormat="1" applyFont="1" applyBorder="1" applyAlignment="1">
      <alignment vertical="top" wrapText="1"/>
    </xf>
    <xf numFmtId="49" fontId="14" fillId="0" borderId="1" xfId="0" applyNumberFormat="1" applyFont="1" applyBorder="1" applyAlignment="1">
      <alignment vertical="top" wrapText="1"/>
    </xf>
    <xf numFmtId="0" fontId="14" fillId="0" borderId="1" xfId="0" applyFont="1" applyBorder="1" applyAlignment="1">
      <alignment horizontal="left" vertical="top" wrapText="1"/>
    </xf>
    <xf numFmtId="0" fontId="14" fillId="0" borderId="1" xfId="0" applyFont="1" applyBorder="1" applyAlignment="1">
      <alignment vertical="top"/>
    </xf>
    <xf numFmtId="0" fontId="14" fillId="0" borderId="0" xfId="0" applyFont="1" applyAlignment="1">
      <alignment vertical="top" wrapText="1"/>
    </xf>
    <xf numFmtId="1" fontId="14" fillId="0" borderId="1" xfId="0" applyNumberFormat="1" applyFont="1" applyBorder="1" applyAlignment="1">
      <alignment vertical="top" wrapText="1"/>
    </xf>
    <xf numFmtId="0" fontId="14" fillId="0" borderId="1" xfId="0" applyNumberFormat="1" applyFont="1" applyBorder="1" applyAlignment="1">
      <alignment horizontal="center" vertical="top" wrapText="1"/>
    </xf>
    <xf numFmtId="0" fontId="14" fillId="0" borderId="8" xfId="0" applyFont="1" applyBorder="1" applyAlignment="1">
      <alignment vertical="top" wrapText="1"/>
    </xf>
    <xf numFmtId="0" fontId="18" fillId="0" borderId="1" xfId="2" applyFont="1" applyBorder="1" applyAlignment="1">
      <alignment vertical="top" wrapText="1"/>
    </xf>
    <xf numFmtId="0" fontId="14" fillId="0" borderId="8" xfId="0" applyFont="1" applyBorder="1" applyAlignment="1">
      <alignment horizontal="left" vertical="top" wrapText="1"/>
    </xf>
    <xf numFmtId="0" fontId="14" fillId="13" borderId="1" xfId="0" applyFont="1" applyFill="1" applyBorder="1" applyAlignment="1">
      <alignment vertical="top" wrapText="1"/>
    </xf>
    <xf numFmtId="43" fontId="14" fillId="13" borderId="1" xfId="0" applyNumberFormat="1" applyFont="1" applyFill="1" applyBorder="1" applyAlignment="1">
      <alignment horizontal="center" vertical="top" wrapText="1"/>
    </xf>
    <xf numFmtId="0" fontId="14" fillId="13" borderId="1" xfId="0" applyFont="1" applyFill="1" applyBorder="1" applyAlignment="1">
      <alignment horizontal="center" vertical="top" wrapText="1"/>
    </xf>
    <xf numFmtId="14" fontId="14" fillId="0" borderId="8" xfId="0" applyNumberFormat="1" applyFont="1" applyBorder="1" applyAlignment="1">
      <alignment vertical="top" wrapText="1"/>
    </xf>
    <xf numFmtId="49" fontId="14" fillId="0" borderId="8" xfId="0" applyNumberFormat="1" applyFont="1" applyBorder="1" applyAlignment="1">
      <alignment vertical="top" wrapText="1"/>
    </xf>
    <xf numFmtId="49" fontId="14" fillId="0" borderId="8" xfId="0" applyNumberFormat="1" applyFont="1" applyBorder="1" applyAlignment="1">
      <alignment horizontal="center" vertical="top" wrapText="1"/>
    </xf>
    <xf numFmtId="0" fontId="18" fillId="0" borderId="8" xfId="2" applyFont="1" applyBorder="1" applyAlignment="1">
      <alignment vertical="top" wrapText="1"/>
    </xf>
    <xf numFmtId="0" fontId="14" fillId="0" borderId="8" xfId="0" applyFont="1" applyBorder="1" applyAlignment="1">
      <alignment vertical="top"/>
    </xf>
    <xf numFmtId="0" fontId="14" fillId="0" borderId="8" xfId="0" applyFont="1" applyBorder="1" applyAlignment="1">
      <alignment horizontal="center" vertical="top" wrapText="1"/>
    </xf>
    <xf numFmtId="1" fontId="14" fillId="0" borderId="15" xfId="0" applyNumberFormat="1" applyFont="1" applyFill="1" applyBorder="1" applyAlignment="1">
      <alignment horizontal="center" vertical="top" wrapText="1"/>
    </xf>
    <xf numFmtId="0" fontId="14" fillId="0" borderId="8" xfId="0" applyFont="1" applyFill="1" applyBorder="1" applyAlignment="1">
      <alignment horizontal="left" vertical="top" wrapText="1"/>
    </xf>
    <xf numFmtId="1" fontId="14" fillId="0" borderId="1" xfId="0" applyNumberFormat="1" applyFont="1" applyBorder="1" applyAlignment="1">
      <alignment horizontal="center" vertical="top" wrapText="1"/>
    </xf>
    <xf numFmtId="0" fontId="14" fillId="0" borderId="0" xfId="0" applyFont="1" applyBorder="1" applyAlignment="1">
      <alignment vertical="top" wrapText="1"/>
    </xf>
    <xf numFmtId="1" fontId="14" fillId="0" borderId="8" xfId="0" applyNumberFormat="1" applyFont="1" applyBorder="1" applyAlignment="1">
      <alignment vertical="top" wrapText="1"/>
    </xf>
    <xf numFmtId="49" fontId="18" fillId="0" borderId="8" xfId="2" applyNumberFormat="1" applyFont="1" applyBorder="1" applyAlignment="1">
      <alignment horizontal="center" vertical="top" wrapText="1"/>
    </xf>
    <xf numFmtId="0" fontId="18" fillId="0" borderId="8" xfId="2" applyFont="1" applyBorder="1" applyAlignment="1">
      <alignment horizontal="center" vertical="top" wrapText="1"/>
    </xf>
    <xf numFmtId="0" fontId="14" fillId="0" borderId="5" xfId="0" applyFont="1" applyBorder="1" applyAlignment="1">
      <alignment vertical="top" wrapText="1"/>
    </xf>
    <xf numFmtId="0" fontId="14" fillId="13" borderId="8" xfId="0" applyFont="1" applyFill="1" applyBorder="1" applyAlignment="1">
      <alignment vertical="top" wrapText="1"/>
    </xf>
    <xf numFmtId="43" fontId="14" fillId="13" borderId="8" xfId="0" applyNumberFormat="1" applyFont="1" applyFill="1" applyBorder="1" applyAlignment="1">
      <alignment horizontal="center" vertical="top" wrapText="1"/>
    </xf>
    <xf numFmtId="0" fontId="14" fillId="13" borderId="8" xfId="0" applyFont="1" applyFill="1" applyBorder="1" applyAlignment="1">
      <alignment horizontal="center" vertical="top" wrapText="1"/>
    </xf>
    <xf numFmtId="0" fontId="14" fillId="0" borderId="8" xfId="0" applyFont="1" applyFill="1" applyBorder="1" applyAlignment="1">
      <alignment vertical="top" wrapText="1"/>
    </xf>
    <xf numFmtId="14" fontId="14" fillId="0" borderId="1" xfId="0" applyNumberFormat="1" applyFont="1" applyBorder="1" applyAlignment="1">
      <alignment horizontal="center" vertical="top" wrapText="1"/>
    </xf>
    <xf numFmtId="49" fontId="14" fillId="0" borderId="1" xfId="0" applyNumberFormat="1" applyFont="1" applyBorder="1" applyAlignment="1">
      <alignment horizontal="center" vertical="top" wrapText="1"/>
    </xf>
    <xf numFmtId="0" fontId="20" fillId="0" borderId="1" xfId="2" applyFont="1" applyBorder="1" applyAlignment="1">
      <alignment horizontal="center" vertical="top"/>
    </xf>
    <xf numFmtId="0" fontId="14" fillId="0" borderId="1" xfId="0" applyFont="1" applyBorder="1" applyAlignment="1">
      <alignment horizontal="center" vertical="top"/>
    </xf>
    <xf numFmtId="0" fontId="14" fillId="0" borderId="0" xfId="0" applyFont="1" applyAlignment="1">
      <alignment horizontal="center" vertical="top" wrapText="1"/>
    </xf>
    <xf numFmtId="0" fontId="31" fillId="3" borderId="1" xfId="0" applyFont="1" applyFill="1" applyBorder="1" applyAlignment="1">
      <alignment horizontal="center" vertical="top" wrapText="1"/>
    </xf>
    <xf numFmtId="0" fontId="31" fillId="3" borderId="1" xfId="0" applyFont="1" applyFill="1" applyBorder="1" applyAlignment="1">
      <alignment vertical="top" wrapText="1"/>
    </xf>
    <xf numFmtId="49" fontId="31" fillId="3" borderId="1" xfId="0" applyNumberFormat="1" applyFont="1" applyFill="1" applyBorder="1" applyAlignment="1">
      <alignment horizontal="right" vertical="top" wrapText="1"/>
    </xf>
    <xf numFmtId="14" fontId="31" fillId="3" borderId="1" xfId="0" applyNumberFormat="1" applyFont="1" applyFill="1" applyBorder="1" applyAlignment="1">
      <alignment vertical="top" wrapText="1"/>
    </xf>
    <xf numFmtId="1" fontId="31" fillId="3" borderId="1" xfId="0" applyNumberFormat="1" applyFont="1" applyFill="1" applyBorder="1" applyAlignment="1" applyProtection="1">
      <alignment horizontal="center" vertical="top" wrapText="1"/>
    </xf>
    <xf numFmtId="0" fontId="31" fillId="3" borderId="1" xfId="0" applyFont="1" applyFill="1" applyBorder="1" applyAlignment="1" applyProtection="1">
      <alignment horizontal="center" vertical="top" wrapText="1"/>
    </xf>
    <xf numFmtId="0" fontId="31" fillId="3" borderId="15" xfId="0" applyFont="1" applyFill="1" applyBorder="1" applyAlignment="1">
      <alignment vertical="top" wrapText="1"/>
    </xf>
    <xf numFmtId="0" fontId="31" fillId="3" borderId="1" xfId="0" applyFont="1" applyFill="1" applyBorder="1" applyAlignment="1">
      <alignment horizontal="left" vertical="top" wrapText="1"/>
    </xf>
    <xf numFmtId="0" fontId="32" fillId="3" borderId="1" xfId="2" applyFont="1" applyFill="1" applyBorder="1" applyAlignment="1">
      <alignment vertical="top" wrapText="1"/>
    </xf>
    <xf numFmtId="0" fontId="31" fillId="3" borderId="12" xfId="0" applyFont="1" applyFill="1" applyBorder="1" applyAlignment="1">
      <alignment vertical="top" wrapText="1"/>
    </xf>
    <xf numFmtId="0" fontId="31" fillId="3" borderId="1" xfId="0" applyFont="1" applyFill="1" applyBorder="1" applyAlignment="1">
      <alignment vertical="top"/>
    </xf>
    <xf numFmtId="0" fontId="31" fillId="3" borderId="0" xfId="0" applyFont="1" applyFill="1" applyAlignment="1">
      <alignment vertical="top" wrapText="1"/>
    </xf>
    <xf numFmtId="1" fontId="14" fillId="0" borderId="1" xfId="0" applyNumberFormat="1" applyFont="1" applyFill="1" applyBorder="1" applyAlignment="1">
      <alignment horizontal="left" vertical="top" wrapText="1"/>
    </xf>
    <xf numFmtId="0" fontId="14" fillId="0" borderId="1" xfId="0" applyFont="1" applyFill="1" applyBorder="1" applyAlignment="1">
      <alignment vertical="top" wrapText="1" shrinkToFit="1"/>
    </xf>
    <xf numFmtId="0" fontId="23" fillId="0" borderId="0" xfId="0" applyFont="1" applyFill="1" applyBorder="1" applyAlignment="1">
      <alignment horizontal="center" vertical="top" wrapText="1"/>
    </xf>
    <xf numFmtId="0" fontId="14" fillId="0" borderId="12" xfId="0" applyNumberFormat="1" applyFont="1" applyFill="1" applyBorder="1" applyAlignment="1">
      <alignment horizontal="center" vertical="top" wrapText="1"/>
    </xf>
    <xf numFmtId="0" fontId="14" fillId="0" borderId="1" xfId="0" applyNumberFormat="1" applyFont="1" applyFill="1" applyBorder="1" applyAlignment="1">
      <alignment horizontal="center" vertical="top" wrapText="1"/>
    </xf>
    <xf numFmtId="1" fontId="34" fillId="0" borderId="1" xfId="0" applyNumberFormat="1" applyFont="1" applyFill="1" applyBorder="1" applyAlignment="1">
      <alignment horizontal="center" vertical="top" wrapText="1"/>
    </xf>
    <xf numFmtId="0" fontId="18" fillId="0" borderId="1" xfId="2" applyFont="1" applyFill="1" applyBorder="1" applyAlignment="1">
      <alignment horizontal="center" vertical="top" wrapText="1"/>
    </xf>
    <xf numFmtId="0" fontId="19" fillId="0" borderId="15" xfId="0" applyFont="1" applyFill="1" applyBorder="1" applyAlignment="1">
      <alignment vertical="top" wrapText="1"/>
    </xf>
    <xf numFmtId="0" fontId="19" fillId="0" borderId="12" xfId="0" applyNumberFormat="1" applyFont="1" applyFill="1" applyBorder="1" applyAlignment="1">
      <alignment vertical="top" wrapText="1"/>
    </xf>
    <xf numFmtId="0" fontId="19" fillId="0" borderId="1" xfId="0" applyNumberFormat="1" applyFont="1" applyFill="1" applyBorder="1" applyAlignment="1">
      <alignment vertical="top" wrapText="1"/>
    </xf>
    <xf numFmtId="0" fontId="19" fillId="0" borderId="0" xfId="0" applyFont="1" applyFill="1" applyAlignment="1">
      <alignment vertical="top" wrapText="1"/>
    </xf>
    <xf numFmtId="49" fontId="14" fillId="0" borderId="15" xfId="0" applyNumberFormat="1" applyFont="1" applyFill="1" applyBorder="1" applyAlignment="1">
      <alignment horizontal="center" vertical="top" wrapText="1"/>
    </xf>
    <xf numFmtId="0" fontId="35" fillId="0" borderId="1" xfId="2" applyFont="1" applyFill="1" applyBorder="1" applyAlignment="1">
      <alignment vertical="top" wrapText="1"/>
    </xf>
    <xf numFmtId="0" fontId="14" fillId="0" borderId="12" xfId="0" applyNumberFormat="1" applyFont="1" applyFill="1" applyBorder="1" applyAlignment="1">
      <alignment vertical="top" wrapText="1"/>
    </xf>
    <xf numFmtId="0" fontId="14" fillId="0" borderId="1" xfId="0" applyNumberFormat="1" applyFont="1" applyFill="1" applyBorder="1" applyAlignment="1">
      <alignment vertical="top" wrapText="1"/>
    </xf>
    <xf numFmtId="49" fontId="14" fillId="8" borderId="1" xfId="0" applyNumberFormat="1" applyFont="1" applyFill="1" applyBorder="1" applyAlignment="1" applyProtection="1">
      <alignment horizontal="center" vertical="top" wrapText="1"/>
    </xf>
    <xf numFmtId="0" fontId="18" fillId="8" borderId="1" xfId="2" applyFont="1" applyFill="1" applyBorder="1" applyAlignment="1">
      <alignment vertical="top" wrapText="1"/>
    </xf>
    <xf numFmtId="14" fontId="14" fillId="8" borderId="15" xfId="0" applyNumberFormat="1" applyFont="1" applyFill="1" applyBorder="1" applyAlignment="1">
      <alignment vertical="top" wrapText="1"/>
    </xf>
    <xf numFmtId="14" fontId="3" fillId="0" borderId="1" xfId="0" applyNumberFormat="1" applyFont="1" applyBorder="1" applyAlignment="1">
      <alignment horizontal="center" vertical="top" wrapText="1"/>
    </xf>
    <xf numFmtId="0" fontId="3" fillId="0" borderId="1" xfId="0" applyFont="1" applyBorder="1" applyAlignment="1">
      <alignment horizontal="left" vertical="top" wrapText="1"/>
    </xf>
    <xf numFmtId="49" fontId="14" fillId="0" borderId="1" xfId="0" applyNumberFormat="1" applyFont="1" applyFill="1" applyBorder="1" applyAlignment="1">
      <alignment horizontal="left" vertical="top" wrapText="1"/>
    </xf>
    <xf numFmtId="0" fontId="14" fillId="12" borderId="1" xfId="0" applyFont="1" applyFill="1" applyBorder="1" applyAlignment="1">
      <alignment horizontal="center" vertical="top" wrapText="1"/>
    </xf>
    <xf numFmtId="43" fontId="14" fillId="12" borderId="1" xfId="0" applyNumberFormat="1" applyFont="1" applyFill="1" applyBorder="1" applyAlignment="1">
      <alignment horizontal="center" vertical="top" wrapText="1"/>
    </xf>
    <xf numFmtId="0" fontId="14" fillId="12" borderId="1" xfId="0" applyFont="1" applyFill="1" applyBorder="1" applyAlignment="1">
      <alignment vertical="top" wrapText="1"/>
    </xf>
    <xf numFmtId="0" fontId="34" fillId="12" borderId="1" xfId="0" applyFont="1" applyFill="1" applyBorder="1" applyAlignment="1">
      <alignment horizontal="center" vertical="top" wrapText="1"/>
    </xf>
    <xf numFmtId="0" fontId="3" fillId="0" borderId="15" xfId="0" applyNumberFormat="1" applyFont="1" applyBorder="1" applyAlignment="1">
      <alignment vertical="top" wrapText="1"/>
    </xf>
    <xf numFmtId="0" fontId="3" fillId="0" borderId="12" xfId="0" applyNumberFormat="1" applyFont="1" applyBorder="1" applyAlignment="1">
      <alignment vertical="top" wrapText="1"/>
    </xf>
    <xf numFmtId="0" fontId="3" fillId="2" borderId="1" xfId="0" applyFont="1" applyFill="1" applyBorder="1" applyAlignment="1">
      <alignment vertical="top" wrapText="1"/>
    </xf>
    <xf numFmtId="43" fontId="3" fillId="2" borderId="1" xfId="0" applyNumberFormat="1" applyFont="1" applyFill="1" applyBorder="1" applyAlignment="1">
      <alignment vertical="top" wrapText="1"/>
    </xf>
    <xf numFmtId="0" fontId="14" fillId="0" borderId="15" xfId="0" applyNumberFormat="1" applyFont="1" applyFill="1" applyBorder="1" applyAlignment="1">
      <alignment vertical="top" wrapText="1"/>
    </xf>
    <xf numFmtId="43" fontId="14" fillId="0" borderId="1" xfId="0" applyNumberFormat="1" applyFont="1" applyFill="1" applyBorder="1" applyAlignment="1">
      <alignment vertical="top" wrapText="1"/>
    </xf>
    <xf numFmtId="14" fontId="14" fillId="3" borderId="1" xfId="0" applyNumberFormat="1" applyFont="1" applyFill="1" applyBorder="1" applyAlignment="1">
      <alignment vertical="top" wrapText="1"/>
    </xf>
    <xf numFmtId="0" fontId="19" fillId="4" borderId="1" xfId="0" applyFont="1" applyFill="1" applyBorder="1" applyAlignment="1">
      <alignment horizontal="center" vertical="top" wrapText="1"/>
    </xf>
    <xf numFmtId="0" fontId="14" fillId="0" borderId="12" xfId="0" applyNumberFormat="1" applyFont="1" applyBorder="1" applyAlignment="1">
      <alignment horizontal="center" vertical="top" wrapText="1"/>
    </xf>
    <xf numFmtId="0" fontId="14" fillId="0" borderId="1" xfId="0" applyNumberFormat="1" applyFont="1" applyBorder="1" applyAlignment="1">
      <alignment vertical="top" wrapText="1"/>
    </xf>
    <xf numFmtId="0" fontId="14" fillId="12" borderId="1" xfId="0" applyFont="1" applyFill="1" applyBorder="1" applyAlignment="1">
      <alignment horizontal="left" vertical="top"/>
    </xf>
    <xf numFmtId="1" fontId="19" fillId="0" borderId="1" xfId="0" applyNumberFormat="1" applyFont="1" applyFill="1" applyBorder="1" applyAlignment="1">
      <alignment vertical="top" wrapText="1"/>
    </xf>
    <xf numFmtId="0" fontId="19" fillId="0" borderId="15" xfId="0" applyNumberFormat="1" applyFont="1" applyFill="1" applyBorder="1" applyAlignment="1">
      <alignment vertical="top" wrapText="1"/>
    </xf>
    <xf numFmtId="43" fontId="19" fillId="0" borderId="1" xfId="0" applyNumberFormat="1" applyFont="1" applyFill="1" applyBorder="1" applyAlignment="1">
      <alignment vertical="top" wrapText="1"/>
    </xf>
    <xf numFmtId="0" fontId="36" fillId="0" borderId="1" xfId="0" applyFont="1" applyFill="1" applyBorder="1" applyAlignment="1">
      <alignment horizontal="left" vertical="top" wrapText="1"/>
    </xf>
    <xf numFmtId="0" fontId="14" fillId="0" borderId="1" xfId="0" applyFont="1" applyFill="1" applyBorder="1" applyAlignment="1">
      <alignment horizontal="left" vertical="top"/>
    </xf>
    <xf numFmtId="2" fontId="14" fillId="0" borderId="1" xfId="0" applyNumberFormat="1" applyFont="1" applyFill="1" applyBorder="1" applyAlignment="1">
      <alignment horizontal="center" vertical="top" wrapText="1"/>
    </xf>
    <xf numFmtId="0" fontId="0" fillId="0" borderId="0" xfId="0" applyFill="1"/>
    <xf numFmtId="0" fontId="14" fillId="0" borderId="1" xfId="10" applyFont="1" applyFill="1" applyBorder="1" applyAlignment="1">
      <alignment vertical="top" wrapText="1"/>
    </xf>
    <xf numFmtId="166" fontId="14" fillId="0" borderId="1" xfId="8" applyNumberFormat="1" applyFont="1" applyFill="1" applyBorder="1" applyAlignment="1">
      <alignment vertical="top" wrapText="1"/>
    </xf>
    <xf numFmtId="1" fontId="14" fillId="0" borderId="1" xfId="8" applyNumberFormat="1" applyFont="1" applyFill="1" applyBorder="1" applyAlignment="1">
      <alignment vertical="top" wrapText="1"/>
    </xf>
    <xf numFmtId="0" fontId="2" fillId="14" borderId="1" xfId="0" applyFont="1" applyFill="1" applyBorder="1" applyAlignment="1">
      <alignment horizontal="center" vertical="top" wrapText="1"/>
    </xf>
    <xf numFmtId="0" fontId="2" fillId="14" borderId="1" xfId="0" applyFont="1" applyFill="1" applyBorder="1" applyAlignment="1">
      <alignment vertical="top" wrapText="1"/>
    </xf>
    <xf numFmtId="0" fontId="2" fillId="14" borderId="15" xfId="0" applyFont="1" applyFill="1" applyBorder="1" applyAlignment="1">
      <alignment vertical="top" wrapText="1"/>
    </xf>
    <xf numFmtId="1" fontId="2" fillId="14" borderId="15" xfId="0" applyNumberFormat="1" applyFont="1" applyFill="1" applyBorder="1" applyAlignment="1">
      <alignment vertical="top" wrapText="1"/>
    </xf>
    <xf numFmtId="0" fontId="2" fillId="14" borderId="12" xfId="0" applyFont="1" applyFill="1" applyBorder="1" applyAlignment="1">
      <alignment vertical="top" wrapText="1"/>
    </xf>
    <xf numFmtId="0" fontId="2" fillId="14" borderId="0" xfId="0" applyFont="1" applyFill="1" applyAlignment="1">
      <alignment vertical="top" wrapText="1"/>
    </xf>
    <xf numFmtId="0" fontId="3" fillId="0" borderId="1" xfId="0" applyFont="1" applyBorder="1" applyAlignment="1">
      <alignment vertical="top" wrapText="1"/>
    </xf>
    <xf numFmtId="14" fontId="3" fillId="0" borderId="1" xfId="0" applyNumberFormat="1" applyFont="1" applyBorder="1" applyAlignment="1">
      <alignment vertical="top" wrapText="1"/>
    </xf>
    <xf numFmtId="49" fontId="3" fillId="0" borderId="1" xfId="0" applyNumberFormat="1" applyFont="1" applyBorder="1" applyAlignment="1">
      <alignment vertical="top" wrapText="1"/>
    </xf>
    <xf numFmtId="0" fontId="10" fillId="0" borderId="1" xfId="0" applyFont="1" applyBorder="1" applyAlignment="1">
      <alignment vertical="top" wrapText="1"/>
    </xf>
    <xf numFmtId="0" fontId="3" fillId="0" borderId="1" xfId="0" applyFont="1" applyBorder="1" applyAlignment="1">
      <alignment horizontal="center" vertical="top" wrapText="1"/>
    </xf>
    <xf numFmtId="0" fontId="10" fillId="0" borderId="0" xfId="0" applyFont="1" applyAlignment="1">
      <alignment horizontal="center" vertical="center"/>
    </xf>
    <xf numFmtId="1" fontId="2" fillId="14" borderId="1" xfId="0" applyNumberFormat="1" applyFont="1" applyFill="1" applyBorder="1" applyAlignment="1">
      <alignment vertical="top" wrapText="1"/>
    </xf>
    <xf numFmtId="49" fontId="14" fillId="0" borderId="1" xfId="0" applyNumberFormat="1" applyFont="1" applyFill="1" applyBorder="1" applyAlignment="1">
      <alignment horizontal="center" vertical="top"/>
    </xf>
    <xf numFmtId="0" fontId="14" fillId="0" borderId="1" xfId="0" applyFont="1" applyFill="1" applyBorder="1" applyAlignment="1">
      <alignment horizontal="center" vertical="top"/>
    </xf>
    <xf numFmtId="0" fontId="37" fillId="0" borderId="1" xfId="2" applyFont="1" applyFill="1" applyBorder="1" applyAlignment="1">
      <alignment horizontal="left" vertical="top" wrapText="1"/>
    </xf>
    <xf numFmtId="0" fontId="18" fillId="0" borderId="1" xfId="2" applyFont="1" applyFill="1" applyBorder="1" applyAlignment="1">
      <alignment horizontal="left" vertical="top" wrapText="1"/>
    </xf>
    <xf numFmtId="0" fontId="20" fillId="0" borderId="1" xfId="2" applyFont="1" applyFill="1" applyBorder="1" applyAlignment="1">
      <alignment horizontal="left" vertical="top" wrapText="1"/>
    </xf>
    <xf numFmtId="0" fontId="2" fillId="4" borderId="15" xfId="0" applyNumberFormat="1" applyFont="1" applyFill="1" applyBorder="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2" fillId="2" borderId="0" xfId="0" applyFont="1" applyFill="1" applyBorder="1" applyAlignment="1">
      <alignment vertical="top" wrapText="1"/>
    </xf>
    <xf numFmtId="0" fontId="3" fillId="0" borderId="0" xfId="0" applyFont="1" applyAlignment="1">
      <alignment horizontal="left" vertical="top" wrapText="1"/>
    </xf>
    <xf numFmtId="1" fontId="3" fillId="0" borderId="0" xfId="0" applyNumberFormat="1" applyFont="1" applyAlignment="1">
      <alignment horizontal="center" vertical="top" wrapText="1"/>
    </xf>
    <xf numFmtId="43" fontId="3" fillId="2" borderId="0" xfId="0" applyNumberFormat="1" applyFont="1" applyFill="1" applyAlignment="1">
      <alignment horizontal="center" vertical="top" wrapText="1"/>
    </xf>
    <xf numFmtId="43" fontId="3" fillId="2" borderId="0" xfId="0" applyNumberFormat="1" applyFont="1" applyFill="1" applyBorder="1" applyAlignment="1">
      <alignment horizontal="center" vertical="top" wrapText="1"/>
    </xf>
    <xf numFmtId="0" fontId="4" fillId="2" borderId="1" xfId="0" applyFont="1" applyFill="1" applyBorder="1" applyAlignment="1">
      <alignment horizontal="left" vertical="top" wrapText="1"/>
    </xf>
    <xf numFmtId="0" fontId="2" fillId="0" borderId="1" xfId="0" applyFont="1" applyBorder="1" applyAlignment="1">
      <alignment horizontal="left" vertical="top" wrapText="1"/>
    </xf>
    <xf numFmtId="1" fontId="2" fillId="0" borderId="1" xfId="0" applyNumberFormat="1" applyFont="1" applyBorder="1" applyAlignment="1">
      <alignment horizontal="center" vertical="top" wrapText="1"/>
    </xf>
    <xf numFmtId="0" fontId="2" fillId="0" borderId="6" xfId="0" applyFont="1" applyBorder="1" applyAlignment="1">
      <alignment horizontal="center" vertical="top" wrapText="1"/>
    </xf>
    <xf numFmtId="0" fontId="2" fillId="2" borderId="1" xfId="0" applyFont="1" applyFill="1" applyBorder="1" applyAlignment="1">
      <alignment horizontal="center" vertical="top" wrapText="1"/>
    </xf>
    <xf numFmtId="43" fontId="2" fillId="2" borderId="1" xfId="0" applyNumberFormat="1" applyFont="1" applyFill="1" applyBorder="1" applyAlignment="1">
      <alignment horizontal="center" vertical="top" wrapText="1"/>
    </xf>
    <xf numFmtId="0" fontId="2" fillId="4" borderId="1" xfId="0" applyFont="1" applyFill="1" applyBorder="1" applyAlignment="1">
      <alignment horizontal="left" vertical="top" wrapText="1"/>
    </xf>
    <xf numFmtId="1" fontId="2" fillId="4" borderId="1" xfId="0" applyNumberFormat="1" applyFont="1" applyFill="1" applyBorder="1" applyAlignment="1">
      <alignment horizontal="center" vertical="top" wrapText="1"/>
    </xf>
    <xf numFmtId="0" fontId="2" fillId="4" borderId="15" xfId="0" applyFont="1" applyFill="1" applyBorder="1" applyAlignment="1">
      <alignment horizontal="center" vertical="top" wrapText="1"/>
    </xf>
    <xf numFmtId="43" fontId="2" fillId="4"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0" borderId="15" xfId="0" applyFont="1" applyBorder="1" applyAlignment="1">
      <alignment vertical="top" wrapText="1"/>
    </xf>
    <xf numFmtId="0" fontId="3" fillId="0" borderId="6" xfId="0" applyFont="1" applyBorder="1" applyAlignment="1">
      <alignment vertical="top" wrapText="1"/>
    </xf>
    <xf numFmtId="0" fontId="3" fillId="12" borderId="1" xfId="0" applyFont="1" applyFill="1" applyBorder="1" applyAlignment="1">
      <alignment vertical="top"/>
    </xf>
    <xf numFmtId="0" fontId="3" fillId="12" borderId="1" xfId="0" applyFont="1" applyFill="1" applyBorder="1" applyAlignment="1">
      <alignment horizontal="center" vertical="top" wrapText="1"/>
    </xf>
    <xf numFmtId="0" fontId="20" fillId="0" borderId="1" xfId="3" applyFont="1" applyFill="1" applyBorder="1" applyAlignment="1">
      <alignment vertical="top" wrapText="1"/>
    </xf>
    <xf numFmtId="0" fontId="2" fillId="15" borderId="1" xfId="0" applyFont="1" applyFill="1" applyBorder="1" applyAlignment="1">
      <alignment horizontal="center" vertical="top" wrapText="1"/>
    </xf>
    <xf numFmtId="0" fontId="2" fillId="15" borderId="1" xfId="0" applyFont="1" applyFill="1" applyBorder="1" applyAlignment="1">
      <alignment horizontal="left" vertical="top" wrapText="1"/>
    </xf>
    <xf numFmtId="1" fontId="2" fillId="15" borderId="1" xfId="0" applyNumberFormat="1" applyFont="1" applyFill="1" applyBorder="1" applyAlignment="1">
      <alignment horizontal="center" vertical="top" wrapText="1"/>
    </xf>
    <xf numFmtId="0" fontId="2" fillId="15" borderId="15" xfId="0" applyFont="1" applyFill="1" applyBorder="1" applyAlignment="1">
      <alignment horizontal="center" vertical="top" wrapText="1"/>
    </xf>
    <xf numFmtId="0" fontId="2" fillId="15" borderId="1" xfId="0" applyFont="1" applyFill="1" applyBorder="1" applyAlignment="1">
      <alignment vertical="top" wrapText="1"/>
    </xf>
    <xf numFmtId="0" fontId="2" fillId="15" borderId="15" xfId="0" applyFont="1" applyFill="1" applyBorder="1" applyAlignment="1">
      <alignment vertical="top" wrapText="1"/>
    </xf>
    <xf numFmtId="0" fontId="2" fillId="15" borderId="12" xfId="0" applyFont="1" applyFill="1" applyBorder="1" applyAlignment="1">
      <alignment vertical="top" wrapText="1"/>
    </xf>
    <xf numFmtId="43" fontId="2" fillId="15" borderId="1" xfId="0" applyNumberFormat="1" applyFont="1" applyFill="1" applyBorder="1" applyAlignment="1">
      <alignment horizontal="center" vertical="top" wrapText="1"/>
    </xf>
    <xf numFmtId="0" fontId="2" fillId="15" borderId="0" xfId="0" applyFont="1" applyFill="1" applyAlignment="1">
      <alignment vertical="top" wrapText="1"/>
    </xf>
    <xf numFmtId="49" fontId="31" fillId="0" borderId="1" xfId="0" applyNumberFormat="1" applyFont="1" applyFill="1" applyBorder="1" applyAlignment="1">
      <alignment vertical="top" wrapText="1"/>
    </xf>
    <xf numFmtId="49" fontId="31" fillId="0" borderId="1" xfId="0" applyNumberFormat="1" applyFont="1" applyFill="1" applyBorder="1" applyAlignment="1">
      <alignment horizontal="center" vertical="top" wrapText="1"/>
    </xf>
    <xf numFmtId="1" fontId="31" fillId="0" borderId="1" xfId="0" applyNumberFormat="1" applyFont="1" applyFill="1" applyBorder="1" applyAlignment="1">
      <alignment vertical="top" wrapText="1"/>
    </xf>
    <xf numFmtId="0" fontId="32" fillId="0" borderId="1" xfId="2" applyFont="1" applyFill="1" applyBorder="1" applyAlignment="1">
      <alignment vertical="top" wrapText="1"/>
    </xf>
    <xf numFmtId="0" fontId="31" fillId="12" borderId="1" xfId="0" applyFont="1" applyFill="1" applyBorder="1" applyAlignment="1">
      <alignment horizontal="center" vertical="top" wrapText="1"/>
    </xf>
    <xf numFmtId="0" fontId="31" fillId="12" borderId="1" xfId="0" applyFont="1" applyFill="1" applyBorder="1" applyAlignment="1">
      <alignment vertical="top" wrapText="1"/>
    </xf>
    <xf numFmtId="17" fontId="14" fillId="0" borderId="1" xfId="0" applyNumberFormat="1" applyFont="1" applyFill="1" applyBorder="1" applyAlignment="1">
      <alignment vertical="top" wrapText="1"/>
    </xf>
    <xf numFmtId="3" fontId="14" fillId="0" borderId="1" xfId="0" applyNumberFormat="1" applyFont="1" applyFill="1" applyBorder="1" applyAlignment="1">
      <alignment horizontal="center" vertical="top" wrapText="1"/>
    </xf>
    <xf numFmtId="0" fontId="14" fillId="0" borderId="1" xfId="0" applyFont="1" applyFill="1" applyBorder="1" applyAlignment="1">
      <alignment horizontal="right" vertical="top" wrapText="1"/>
    </xf>
    <xf numFmtId="43" fontId="3" fillId="2" borderId="1" xfId="0" applyNumberFormat="1" applyFont="1" applyFill="1" applyBorder="1" applyAlignment="1">
      <alignment horizontal="center" vertical="top"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left" vertical="top" wrapText="1"/>
    </xf>
    <xf numFmtId="14" fontId="21" fillId="0" borderId="1" xfId="0" applyNumberFormat="1" applyFont="1" applyFill="1" applyBorder="1" applyAlignment="1">
      <alignment horizontal="center" vertical="top" wrapText="1"/>
    </xf>
    <xf numFmtId="1" fontId="21" fillId="0" borderId="1" xfId="0" applyNumberFormat="1" applyFont="1" applyFill="1" applyBorder="1" applyAlignment="1">
      <alignment horizontal="center" vertical="top" wrapText="1"/>
    </xf>
    <xf numFmtId="0" fontId="38" fillId="0" borderId="1" xfId="2" applyFont="1" applyFill="1" applyBorder="1" applyAlignment="1" applyProtection="1">
      <alignment horizontal="center" vertical="top" wrapText="1"/>
    </xf>
    <xf numFmtId="0" fontId="21" fillId="0" borderId="6" xfId="0" applyFont="1" applyFill="1" applyBorder="1" applyAlignment="1">
      <alignment horizontal="center" vertical="top" wrapText="1"/>
    </xf>
    <xf numFmtId="0" fontId="21" fillId="12" borderId="1" xfId="0" applyFont="1" applyFill="1" applyBorder="1" applyAlignment="1">
      <alignment horizontal="center" vertical="top" wrapText="1"/>
    </xf>
    <xf numFmtId="0" fontId="21" fillId="12" borderId="1" xfId="0" applyFont="1" applyFill="1" applyBorder="1" applyAlignment="1">
      <alignment vertical="top" wrapText="1"/>
    </xf>
    <xf numFmtId="0" fontId="21" fillId="0" borderId="0" xfId="0" applyFont="1" applyFill="1" applyAlignment="1">
      <alignment vertical="top" wrapText="1"/>
    </xf>
    <xf numFmtId="0" fontId="2" fillId="0" borderId="0" xfId="0" applyFont="1" applyBorder="1" applyAlignment="1">
      <alignment horizontal="left" vertical="top" wrapText="1"/>
    </xf>
    <xf numFmtId="1" fontId="2" fillId="0" borderId="0" xfId="0" applyNumberFormat="1" applyFont="1" applyBorder="1" applyAlignment="1">
      <alignment horizontal="center" vertical="top" wrapText="1"/>
    </xf>
    <xf numFmtId="43" fontId="2" fillId="2" borderId="0" xfId="0" applyNumberFormat="1" applyFont="1" applyFill="1" applyBorder="1" applyAlignment="1">
      <alignment horizontal="center" vertical="top" wrapText="1"/>
    </xf>
    <xf numFmtId="0" fontId="2" fillId="2" borderId="0" xfId="0" applyFont="1" applyFill="1" applyBorder="1" applyAlignment="1">
      <alignment horizontal="center" vertical="top" wrapText="1"/>
    </xf>
    <xf numFmtId="0" fontId="3" fillId="16" borderId="1" xfId="0" applyFont="1" applyFill="1" applyBorder="1" applyAlignment="1">
      <alignment vertical="top" wrapText="1"/>
    </xf>
    <xf numFmtId="1"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1" fontId="3" fillId="17" borderId="1" xfId="0" applyNumberFormat="1" applyFont="1" applyFill="1" applyBorder="1" applyAlignment="1">
      <alignment horizontal="center" vertical="top" wrapText="1"/>
    </xf>
    <xf numFmtId="0" fontId="3" fillId="17" borderId="1" xfId="0" applyFont="1" applyFill="1" applyBorder="1" applyAlignment="1">
      <alignment horizontal="center" vertical="top" wrapText="1"/>
    </xf>
    <xf numFmtId="1" fontId="3" fillId="17" borderId="1" xfId="5" applyNumberFormat="1" applyFont="1" applyFill="1" applyBorder="1" applyAlignment="1">
      <alignment vertical="top" wrapText="1"/>
    </xf>
    <xf numFmtId="0" fontId="3" fillId="17" borderId="1" xfId="0" applyFont="1" applyFill="1" applyBorder="1" applyAlignment="1">
      <alignment vertical="top" wrapText="1"/>
    </xf>
    <xf numFmtId="0" fontId="3" fillId="17" borderId="1" xfId="0" applyFont="1" applyFill="1" applyBorder="1" applyAlignment="1">
      <alignment horizontal="right" vertical="top" wrapText="1"/>
    </xf>
    <xf numFmtId="14" fontId="3" fillId="17" borderId="1" xfId="0" applyNumberFormat="1" applyFont="1" applyFill="1" applyBorder="1" applyAlignment="1">
      <alignment horizontal="right" vertical="top" wrapText="1"/>
    </xf>
    <xf numFmtId="49" fontId="3" fillId="17" borderId="2" xfId="0" applyNumberFormat="1" applyFont="1" applyFill="1" applyBorder="1" applyAlignment="1">
      <alignment horizontal="left" vertical="top" wrapText="1"/>
    </xf>
    <xf numFmtId="0" fontId="3" fillId="17" borderId="1" xfId="0" applyFont="1" applyFill="1" applyBorder="1" applyAlignment="1">
      <alignment horizontal="left" vertical="top" wrapText="1"/>
    </xf>
    <xf numFmtId="49" fontId="3" fillId="17" borderId="1" xfId="0" applyNumberFormat="1" applyFont="1" applyFill="1" applyBorder="1" applyAlignment="1">
      <alignment vertical="top" wrapText="1"/>
    </xf>
    <xf numFmtId="0" fontId="3" fillId="17" borderId="6" xfId="0" applyFont="1" applyFill="1" applyBorder="1" applyAlignment="1">
      <alignment vertical="top" wrapText="1"/>
    </xf>
    <xf numFmtId="0" fontId="3" fillId="17" borderId="0" xfId="0" applyFont="1" applyFill="1" applyAlignment="1">
      <alignment vertical="top" wrapText="1"/>
    </xf>
    <xf numFmtId="49" fontId="3" fillId="5" borderId="1" xfId="0" applyNumberFormat="1" applyFont="1" applyFill="1" applyBorder="1" applyAlignment="1">
      <alignment vertical="top" wrapText="1"/>
    </xf>
    <xf numFmtId="0" fontId="6" fillId="5" borderId="2" xfId="2" applyFont="1" applyFill="1" applyBorder="1" applyAlignment="1">
      <alignment vertical="top" wrapText="1"/>
    </xf>
    <xf numFmtId="0" fontId="6" fillId="5" borderId="1" xfId="2" applyFont="1" applyFill="1" applyBorder="1" applyAlignment="1">
      <alignment vertical="top" wrapText="1"/>
    </xf>
    <xf numFmtId="49" fontId="3" fillId="5" borderId="1" xfId="0" applyNumberFormat="1" applyFont="1" applyFill="1" applyBorder="1" applyAlignment="1">
      <alignment horizontal="right" vertical="top" wrapText="1"/>
    </xf>
    <xf numFmtId="0" fontId="7" fillId="5" borderId="2" xfId="2" applyFont="1" applyFill="1" applyBorder="1" applyAlignment="1">
      <alignment vertical="top" wrapText="1"/>
    </xf>
    <xf numFmtId="0" fontId="7" fillId="5" borderId="1" xfId="2" applyFont="1" applyFill="1" applyBorder="1" applyAlignment="1">
      <alignment horizontal="center" vertical="top" wrapText="1"/>
    </xf>
    <xf numFmtId="49" fontId="3" fillId="5" borderId="2" xfId="0" applyNumberFormat="1" applyFont="1" applyFill="1" applyBorder="1" applyAlignment="1">
      <alignment vertical="top" wrapText="1"/>
    </xf>
    <xf numFmtId="49" fontId="3" fillId="5" borderId="9" xfId="0" applyNumberFormat="1" applyFont="1" applyFill="1" applyBorder="1" applyAlignment="1">
      <alignment vertical="top" wrapText="1"/>
    </xf>
    <xf numFmtId="0" fontId="3" fillId="5" borderId="1" xfId="0" applyFont="1" applyFill="1" applyBorder="1" applyAlignment="1">
      <alignment wrapText="1"/>
    </xf>
    <xf numFmtId="1" fontId="2" fillId="5" borderId="0" xfId="0" applyNumberFormat="1" applyFont="1" applyFill="1" applyBorder="1" applyAlignment="1">
      <alignment horizontal="center" vertical="top" wrapText="1"/>
    </xf>
    <xf numFmtId="1" fontId="4" fillId="5" borderId="8" xfId="0" applyNumberFormat="1" applyFont="1" applyFill="1" applyBorder="1" applyAlignment="1">
      <alignment horizontal="center" vertical="top" wrapText="1"/>
    </xf>
    <xf numFmtId="1" fontId="2" fillId="5" borderId="8" xfId="0" applyNumberFormat="1" applyFont="1" applyFill="1" applyBorder="1" applyAlignment="1">
      <alignment horizontal="center" vertical="top" wrapText="1"/>
    </xf>
    <xf numFmtId="0" fontId="3" fillId="5" borderId="8" xfId="0" applyNumberFormat="1" applyFont="1" applyFill="1" applyBorder="1" applyAlignment="1">
      <alignment horizontal="center" vertical="top" wrapText="1"/>
    </xf>
    <xf numFmtId="1" fontId="3" fillId="5" borderId="0" xfId="0" applyNumberFormat="1" applyFont="1" applyFill="1" applyAlignment="1">
      <alignment horizontal="center" vertical="top" wrapText="1"/>
    </xf>
    <xf numFmtId="0" fontId="3" fillId="5" borderId="6" xfId="0" applyFont="1" applyFill="1" applyBorder="1" applyAlignment="1">
      <alignment vertical="top" wrapText="1"/>
    </xf>
    <xf numFmtId="0" fontId="3" fillId="5" borderId="0" xfId="0" applyFont="1" applyFill="1" applyBorder="1" applyAlignment="1">
      <alignment vertical="top" wrapText="1"/>
    </xf>
    <xf numFmtId="0" fontId="3" fillId="5" borderId="1" xfId="0" applyFont="1" applyFill="1" applyBorder="1" applyAlignment="1">
      <alignment vertical="top" wrapText="1"/>
    </xf>
    <xf numFmtId="14" fontId="3" fillId="5" borderId="1" xfId="0" applyNumberFormat="1" applyFont="1" applyFill="1" applyBorder="1" applyAlignment="1">
      <alignment horizontal="right" vertical="top" wrapText="1"/>
    </xf>
    <xf numFmtId="1" fontId="3" fillId="5" borderId="1" xfId="0" applyNumberFormat="1" applyFont="1" applyFill="1" applyBorder="1" applyAlignment="1">
      <alignment horizontal="center" vertical="top" wrapText="1"/>
    </xf>
    <xf numFmtId="49" fontId="3" fillId="5" borderId="2" xfId="0" applyNumberFormat="1"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0" xfId="0" applyFont="1" applyFill="1" applyAlignment="1">
      <alignment vertical="top" wrapText="1"/>
    </xf>
    <xf numFmtId="14" fontId="3" fillId="5" borderId="1" xfId="0" applyNumberFormat="1" applyFont="1" applyFill="1" applyBorder="1" applyAlignment="1">
      <alignment horizontal="center" vertical="top" wrapText="1"/>
    </xf>
    <xf numFmtId="49" fontId="3" fillId="5" borderId="1" xfId="0" applyNumberFormat="1" applyFont="1" applyFill="1" applyBorder="1" applyAlignment="1">
      <alignment horizontal="center" vertical="top" wrapText="1"/>
    </xf>
    <xf numFmtId="2" fontId="3" fillId="5" borderId="1" xfId="0" applyNumberFormat="1" applyFont="1" applyFill="1" applyBorder="1" applyAlignment="1">
      <alignment horizontal="center" vertical="top" wrapText="1"/>
    </xf>
    <xf numFmtId="14" fontId="3" fillId="5" borderId="2" xfId="0" applyNumberFormat="1" applyFont="1" applyFill="1" applyBorder="1" applyAlignment="1">
      <alignment horizontal="right" vertical="top" wrapText="1"/>
    </xf>
    <xf numFmtId="1" fontId="3" fillId="5" borderId="2" xfId="0" applyNumberFormat="1" applyFont="1" applyFill="1" applyBorder="1" applyAlignment="1">
      <alignment horizontal="center" vertical="top" wrapText="1"/>
    </xf>
    <xf numFmtId="49" fontId="3" fillId="5" borderId="2" xfId="0" applyNumberFormat="1" applyFont="1" applyFill="1" applyBorder="1" applyAlignment="1">
      <alignment horizontal="center" vertical="top" wrapText="1"/>
    </xf>
    <xf numFmtId="14" fontId="3" fillId="5" borderId="2" xfId="0" applyNumberFormat="1" applyFont="1" applyFill="1" applyBorder="1" applyAlignment="1">
      <alignment horizontal="center" vertical="top" wrapText="1"/>
    </xf>
    <xf numFmtId="0" fontId="6" fillId="5" borderId="1" xfId="2" applyFont="1" applyFill="1" applyBorder="1" applyAlignment="1">
      <alignment horizontal="center" vertical="top" wrapText="1"/>
    </xf>
    <xf numFmtId="1" fontId="13" fillId="5" borderId="0" xfId="0" applyNumberFormat="1" applyFont="1" applyFill="1" applyAlignment="1">
      <alignment vertical="top"/>
    </xf>
    <xf numFmtId="1" fontId="3" fillId="0" borderId="1" xfId="0" applyNumberFormat="1" applyFont="1" applyFill="1" applyBorder="1" applyAlignment="1">
      <alignment horizontal="center" vertical="top" wrapText="1"/>
    </xf>
    <xf numFmtId="1" fontId="3" fillId="5" borderId="5" xfId="0" applyNumberFormat="1" applyFont="1" applyFill="1" applyBorder="1" applyAlignment="1">
      <alignment horizontal="center" vertical="top" wrapText="1"/>
    </xf>
    <xf numFmtId="0" fontId="2" fillId="5" borderId="0" xfId="0" applyFont="1" applyFill="1" applyBorder="1" applyAlignment="1">
      <alignment vertical="top" wrapText="1"/>
    </xf>
    <xf numFmtId="0" fontId="4" fillId="5"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1" xfId="0" applyFont="1" applyFill="1" applyBorder="1" applyAlignment="1">
      <alignment vertical="top" wrapText="1"/>
    </xf>
    <xf numFmtId="1" fontId="3" fillId="5" borderId="1" xfId="5" applyNumberFormat="1" applyFont="1" applyFill="1" applyBorder="1" applyAlignment="1">
      <alignment vertical="top" wrapText="1"/>
    </xf>
    <xf numFmtId="0" fontId="3" fillId="5" borderId="15" xfId="0" applyFont="1" applyFill="1" applyBorder="1" applyAlignment="1">
      <alignment vertical="top" wrapText="1"/>
    </xf>
    <xf numFmtId="43" fontId="3" fillId="5" borderId="0" xfId="0" applyNumberFormat="1" applyFont="1" applyFill="1" applyBorder="1" applyAlignment="1">
      <alignment horizontal="center" vertical="top" wrapText="1"/>
    </xf>
    <xf numFmtId="0" fontId="3" fillId="5" borderId="0" xfId="0" applyFont="1" applyFill="1" applyBorder="1" applyAlignment="1">
      <alignment horizontal="center" vertical="top" wrapText="1"/>
    </xf>
    <xf numFmtId="0" fontId="3" fillId="5"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4" fillId="5" borderId="15" xfId="0" applyFont="1" applyFill="1" applyBorder="1" applyAlignment="1">
      <alignment horizontal="center" vertical="top" wrapText="1"/>
    </xf>
    <xf numFmtId="0" fontId="4" fillId="5" borderId="15" xfId="0" applyNumberFormat="1" applyFont="1" applyFill="1" applyBorder="1" applyAlignment="1">
      <alignment horizontal="center" vertical="top" wrapText="1"/>
    </xf>
    <xf numFmtId="0" fontId="4" fillId="5" borderId="12" xfId="0" applyNumberFormat="1" applyFont="1" applyFill="1" applyBorder="1" applyAlignment="1">
      <alignment horizontal="center" vertical="top" wrapText="1"/>
    </xf>
    <xf numFmtId="43" fontId="4" fillId="5" borderId="1" xfId="0" applyNumberFormat="1" applyFont="1" applyFill="1" applyBorder="1" applyAlignment="1">
      <alignment horizontal="center" vertical="top" wrapText="1"/>
    </xf>
    <xf numFmtId="0" fontId="2" fillId="5" borderId="1" xfId="0" applyFont="1" applyFill="1" applyBorder="1" applyAlignment="1">
      <alignment horizontal="center" vertical="top" wrapText="1"/>
    </xf>
    <xf numFmtId="0" fontId="2" fillId="5" borderId="6" xfId="0" applyFont="1" applyFill="1" applyBorder="1" applyAlignment="1">
      <alignment horizontal="center" vertical="top" wrapText="1"/>
    </xf>
    <xf numFmtId="43" fontId="2" fillId="5" borderId="1" xfId="0" applyNumberFormat="1" applyFont="1" applyFill="1" applyBorder="1" applyAlignment="1">
      <alignment horizontal="center" vertical="top" wrapText="1"/>
    </xf>
    <xf numFmtId="0" fontId="8" fillId="5" borderId="1" xfId="2" applyFont="1" applyFill="1" applyBorder="1" applyAlignment="1">
      <alignment horizontal="left" vertical="top"/>
    </xf>
    <xf numFmtId="0" fontId="2" fillId="5" borderId="15" xfId="0" applyFont="1" applyFill="1" applyBorder="1" applyAlignment="1">
      <alignment vertical="top" wrapText="1"/>
    </xf>
    <xf numFmtId="0" fontId="2" fillId="5" borderId="12" xfId="0" applyFont="1" applyFill="1" applyBorder="1" applyAlignment="1">
      <alignment vertical="top" wrapText="1"/>
    </xf>
    <xf numFmtId="14" fontId="3" fillId="5" borderId="6" xfId="0" applyNumberFormat="1" applyFont="1" applyFill="1" applyBorder="1" applyAlignment="1">
      <alignment horizontal="left" vertical="top" wrapText="1"/>
    </xf>
    <xf numFmtId="4" fontId="3" fillId="5" borderId="1" xfId="0" applyNumberFormat="1" applyFont="1" applyFill="1" applyBorder="1" applyAlignment="1">
      <alignment horizontal="center" vertical="top" wrapText="1"/>
    </xf>
    <xf numFmtId="43" fontId="3" fillId="5" borderId="1" xfId="11" applyFont="1" applyFill="1" applyBorder="1" applyAlignment="1">
      <alignment horizontal="center" vertical="top" wrapText="1"/>
    </xf>
    <xf numFmtId="0" fontId="3" fillId="5" borderId="2" xfId="0" applyFont="1" applyFill="1" applyBorder="1" applyAlignment="1">
      <alignment horizontal="left" vertical="top" wrapText="1"/>
    </xf>
    <xf numFmtId="0" fontId="3" fillId="5" borderId="2" xfId="0" applyFont="1" applyFill="1" applyBorder="1" applyAlignment="1">
      <alignment vertical="top" wrapText="1"/>
    </xf>
    <xf numFmtId="49" fontId="3" fillId="5" borderId="1" xfId="0" applyNumberFormat="1" applyFont="1" applyFill="1" applyBorder="1" applyAlignment="1">
      <alignment horizontal="left" vertical="top" wrapText="1"/>
    </xf>
    <xf numFmtId="0" fontId="3" fillId="5" borderId="0" xfId="0" applyFont="1" applyFill="1" applyAlignment="1">
      <alignment horizontal="left" vertical="top" wrapText="1"/>
    </xf>
    <xf numFmtId="0" fontId="3" fillId="5" borderId="1" xfId="0" applyFont="1" applyFill="1" applyBorder="1" applyAlignment="1">
      <alignment vertical="top"/>
    </xf>
    <xf numFmtId="0" fontId="3" fillId="5" borderId="1" xfId="0" applyFont="1" applyFill="1" applyBorder="1" applyAlignment="1">
      <alignment horizontal="left" vertical="top"/>
    </xf>
    <xf numFmtId="0" fontId="3" fillId="5" borderId="3" xfId="0" applyFont="1" applyFill="1" applyBorder="1" applyAlignment="1">
      <alignment vertical="top" wrapText="1"/>
    </xf>
    <xf numFmtId="0" fontId="3" fillId="5" borderId="10" xfId="0" applyFont="1" applyFill="1" applyBorder="1" applyAlignment="1">
      <alignment vertical="top" wrapText="1"/>
    </xf>
    <xf numFmtId="0" fontId="3" fillId="5" borderId="8" xfId="0" applyFont="1" applyFill="1" applyBorder="1" applyAlignment="1">
      <alignment vertical="top" wrapText="1"/>
    </xf>
    <xf numFmtId="43" fontId="3" fillId="5" borderId="2" xfId="0" applyNumberFormat="1" applyFont="1" applyFill="1" applyBorder="1" applyAlignment="1">
      <alignment horizontal="center" vertical="top" wrapText="1"/>
    </xf>
    <xf numFmtId="14" fontId="3" fillId="5" borderId="1" xfId="0" applyNumberFormat="1" applyFont="1" applyFill="1" applyBorder="1" applyAlignment="1">
      <alignment vertical="top" wrapText="1"/>
    </xf>
    <xf numFmtId="0" fontId="3" fillId="5" borderId="12" xfId="0" applyFont="1" applyFill="1" applyBorder="1" applyAlignment="1">
      <alignment vertical="top" wrapText="1"/>
    </xf>
    <xf numFmtId="43" fontId="3" fillId="5" borderId="0" xfId="0" applyNumberFormat="1" applyFont="1" applyFill="1" applyAlignment="1">
      <alignment horizontal="center" vertical="top" wrapText="1"/>
    </xf>
    <xf numFmtId="0" fontId="3" fillId="5" borderId="0" xfId="0" applyFont="1" applyFill="1" applyAlignment="1">
      <alignment horizontal="center" vertical="top" wrapText="1"/>
    </xf>
    <xf numFmtId="0" fontId="2" fillId="5" borderId="0" xfId="0" applyFont="1" applyFill="1" applyAlignment="1">
      <alignment horizontal="center" vertical="top" wrapText="1"/>
    </xf>
    <xf numFmtId="0" fontId="2" fillId="5" borderId="0" xfId="0" applyFont="1" applyFill="1" applyBorder="1" applyAlignment="1">
      <alignment horizontal="center" vertical="top" wrapText="1"/>
    </xf>
    <xf numFmtId="0" fontId="2" fillId="5" borderId="15" xfId="0" applyFont="1" applyFill="1" applyBorder="1" applyAlignment="1">
      <alignment horizontal="center" vertical="top" wrapText="1"/>
    </xf>
    <xf numFmtId="0" fontId="2" fillId="5" borderId="0" xfId="0" applyFont="1" applyFill="1" applyBorder="1" applyAlignment="1">
      <alignment horizontal="left" vertical="top" wrapText="1"/>
    </xf>
    <xf numFmtId="17" fontId="3" fillId="5" borderId="1" xfId="0" applyNumberFormat="1" applyFont="1" applyFill="1" applyBorder="1" applyAlignment="1">
      <alignment vertical="top" wrapText="1"/>
    </xf>
    <xf numFmtId="0" fontId="9" fillId="5" borderId="1" xfId="2" applyFont="1" applyFill="1" applyBorder="1" applyAlignment="1">
      <alignment vertical="top" wrapText="1"/>
    </xf>
    <xf numFmtId="0" fontId="6" fillId="5" borderId="1" xfId="2" applyFont="1" applyFill="1" applyBorder="1" applyAlignment="1" applyProtection="1">
      <alignment horizontal="left" vertical="top" wrapText="1"/>
    </xf>
    <xf numFmtId="0" fontId="6" fillId="5" borderId="1" xfId="4" applyFont="1" applyFill="1" applyBorder="1" applyAlignment="1" applyProtection="1">
      <alignment vertical="top"/>
    </xf>
    <xf numFmtId="0" fontId="6" fillId="5" borderId="1" xfId="2" applyFont="1" applyFill="1" applyBorder="1" applyAlignment="1">
      <alignment horizontal="left" vertical="top" wrapText="1"/>
    </xf>
    <xf numFmtId="16" fontId="3" fillId="5" borderId="1" xfId="0" applyNumberFormat="1" applyFont="1" applyFill="1" applyBorder="1" applyAlignment="1">
      <alignment vertical="top" wrapText="1"/>
    </xf>
    <xf numFmtId="0" fontId="6" fillId="5" borderId="1" xfId="2" applyFont="1" applyFill="1" applyBorder="1" applyAlignment="1" applyProtection="1">
      <alignment vertical="top" wrapText="1"/>
    </xf>
    <xf numFmtId="0" fontId="6" fillId="5" borderId="9" xfId="2" applyFont="1" applyFill="1" applyBorder="1" applyAlignment="1">
      <alignment vertical="top" wrapText="1"/>
    </xf>
    <xf numFmtId="3" fontId="3" fillId="5" borderId="1" xfId="0" applyNumberFormat="1" applyFont="1" applyFill="1" applyBorder="1" applyAlignment="1">
      <alignment vertical="top" wrapText="1"/>
    </xf>
    <xf numFmtId="0" fontId="6" fillId="5" borderId="1" xfId="2" applyFont="1" applyFill="1" applyBorder="1" applyAlignment="1">
      <alignment wrapText="1"/>
    </xf>
    <xf numFmtId="0" fontId="7" fillId="5" borderId="1" xfId="2" applyFont="1" applyFill="1" applyBorder="1" applyAlignment="1">
      <alignment vertical="top" wrapText="1"/>
    </xf>
    <xf numFmtId="0" fontId="3" fillId="5" borderId="2" xfId="0" applyNumberFormat="1" applyFont="1" applyFill="1" applyBorder="1" applyAlignment="1">
      <alignment vertical="top" wrapText="1"/>
    </xf>
    <xf numFmtId="0" fontId="6" fillId="5" borderId="0" xfId="2" applyFont="1" applyFill="1" applyAlignment="1">
      <alignment vertical="center" wrapText="1"/>
    </xf>
    <xf numFmtId="0" fontId="3" fillId="5" borderId="1" xfId="0" quotePrefix="1" applyFont="1" applyFill="1" applyBorder="1" applyAlignment="1">
      <alignment vertical="top" wrapText="1"/>
    </xf>
    <xf numFmtId="0" fontId="8" fillId="5" borderId="1" xfId="0" applyFont="1" applyFill="1" applyBorder="1" applyAlignment="1">
      <alignment vertical="top" wrapText="1"/>
    </xf>
    <xf numFmtId="0" fontId="3" fillId="5" borderId="2" xfId="2" applyFont="1" applyFill="1" applyBorder="1" applyAlignment="1">
      <alignment vertical="top" wrapText="1"/>
    </xf>
    <xf numFmtId="0" fontId="3" fillId="5" borderId="1" xfId="2" applyFont="1" applyFill="1" applyBorder="1" applyAlignment="1">
      <alignment vertical="top" wrapText="1"/>
    </xf>
    <xf numFmtId="0" fontId="3" fillId="5" borderId="15" xfId="0" applyFont="1" applyFill="1" applyBorder="1" applyAlignment="1">
      <alignment horizontal="left" vertical="top" wrapText="1"/>
    </xf>
    <xf numFmtId="0" fontId="6" fillId="5" borderId="0" xfId="2" applyFont="1" applyFill="1" applyAlignment="1">
      <alignment vertical="top"/>
    </xf>
    <xf numFmtId="0" fontId="39" fillId="5" borderId="0" xfId="0" applyFont="1" applyFill="1" applyAlignment="1">
      <alignment vertical="top"/>
    </xf>
    <xf numFmtId="0" fontId="7" fillId="5" borderId="2" xfId="2" applyFont="1" applyFill="1" applyBorder="1" applyAlignment="1">
      <alignment horizontal="center" vertical="top" wrapText="1"/>
    </xf>
    <xf numFmtId="0" fontId="2" fillId="5" borderId="1" xfId="0" applyFont="1" applyFill="1" applyBorder="1" applyAlignment="1">
      <alignment vertical="center" wrapText="1"/>
    </xf>
    <xf numFmtId="0" fontId="2" fillId="5" borderId="0" xfId="0" applyFont="1" applyFill="1" applyBorder="1" applyAlignment="1">
      <alignment horizontal="right" vertical="top" wrapText="1"/>
    </xf>
    <xf numFmtId="0" fontId="2" fillId="5" borderId="1" xfId="0" applyFont="1" applyFill="1" applyBorder="1" applyAlignment="1">
      <alignment horizontal="right" vertical="top" wrapText="1"/>
    </xf>
    <xf numFmtId="0" fontId="3" fillId="5" borderId="1" xfId="0" applyFont="1" applyFill="1" applyBorder="1" applyAlignment="1">
      <alignment horizontal="right" vertical="top" wrapText="1"/>
    </xf>
    <xf numFmtId="49" fontId="3" fillId="5" borderId="2" xfId="0" applyNumberFormat="1" applyFont="1" applyFill="1" applyBorder="1" applyAlignment="1">
      <alignment horizontal="right" vertical="top" wrapText="1"/>
    </xf>
    <xf numFmtId="0" fontId="3" fillId="5" borderId="15" xfId="0" applyFont="1" applyFill="1" applyBorder="1" applyAlignment="1">
      <alignment horizontal="right" vertical="top" wrapText="1"/>
    </xf>
    <xf numFmtId="9" fontId="2" fillId="5" borderId="0" xfId="1" applyFont="1" applyFill="1" applyBorder="1" applyAlignment="1">
      <alignment horizontal="right" vertical="top" wrapText="1"/>
    </xf>
    <xf numFmtId="0" fontId="3" fillId="5" borderId="0" xfId="0" applyFont="1" applyFill="1" applyAlignment="1">
      <alignment horizontal="right" vertical="top" wrapText="1"/>
    </xf>
    <xf numFmtId="0" fontId="4" fillId="5" borderId="1" xfId="0" applyFont="1" applyFill="1" applyBorder="1" applyAlignment="1">
      <alignment vertical="top" wrapText="1"/>
    </xf>
    <xf numFmtId="0" fontId="40" fillId="5" borderId="1" xfId="0" applyFont="1" applyFill="1" applyBorder="1" applyAlignment="1">
      <alignment horizontal="left" vertical="top" wrapText="1"/>
    </xf>
    <xf numFmtId="16" fontId="40" fillId="5" borderId="1" xfId="0" applyNumberFormat="1" applyFont="1" applyFill="1" applyBorder="1" applyAlignment="1">
      <alignment vertical="top" wrapText="1"/>
    </xf>
    <xf numFmtId="0" fontId="31" fillId="5" borderId="1" xfId="0" applyFont="1" applyFill="1" applyBorder="1" applyAlignment="1">
      <alignment vertical="top" wrapText="1"/>
    </xf>
    <xf numFmtId="0" fontId="31" fillId="5" borderId="1" xfId="0" applyFont="1" applyFill="1" applyBorder="1" applyAlignment="1">
      <alignment horizontal="center" vertical="top" wrapText="1"/>
    </xf>
    <xf numFmtId="49" fontId="31" fillId="0" borderId="2" xfId="0" applyNumberFormat="1" applyFont="1" applyFill="1" applyBorder="1" applyAlignment="1">
      <alignment horizontal="left" vertical="top" wrapText="1"/>
    </xf>
    <xf numFmtId="0" fontId="31" fillId="0" borderId="2" xfId="0" applyFont="1" applyFill="1" applyBorder="1" applyAlignment="1">
      <alignment vertical="top" wrapText="1"/>
    </xf>
    <xf numFmtId="22" fontId="3" fillId="5" borderId="2" xfId="0" applyNumberFormat="1" applyFont="1" applyFill="1" applyBorder="1" applyAlignment="1">
      <alignment horizontal="center" vertical="top" wrapText="1"/>
    </xf>
    <xf numFmtId="14" fontId="31" fillId="5" borderId="2" xfId="0" applyNumberFormat="1" applyFont="1" applyFill="1" applyBorder="1" applyAlignment="1">
      <alignment horizontal="right" vertical="top" wrapText="1"/>
    </xf>
    <xf numFmtId="14" fontId="31" fillId="0" borderId="2" xfId="0" applyNumberFormat="1" applyFont="1" applyFill="1" applyBorder="1" applyAlignment="1">
      <alignment horizontal="right" vertical="top" wrapText="1"/>
    </xf>
    <xf numFmtId="1" fontId="31" fillId="0" borderId="2" xfId="0" applyNumberFormat="1" applyFont="1" applyFill="1" applyBorder="1" applyAlignment="1">
      <alignment horizontal="center" vertical="top" wrapText="1"/>
    </xf>
    <xf numFmtId="0" fontId="14" fillId="0" borderId="6" xfId="0" applyFont="1" applyFill="1" applyBorder="1" applyAlignment="1">
      <alignment horizontal="center" vertical="top" wrapText="1"/>
    </xf>
    <xf numFmtId="1" fontId="3" fillId="5" borderId="8" xfId="0" applyNumberFormat="1" applyFont="1" applyFill="1" applyBorder="1" applyAlignment="1">
      <alignment horizontal="center" vertical="top" wrapText="1"/>
    </xf>
    <xf numFmtId="0" fontId="3" fillId="5" borderId="2" xfId="0" applyFont="1" applyFill="1" applyBorder="1" applyAlignment="1">
      <alignment horizontal="center" vertical="top" wrapText="1"/>
    </xf>
    <xf numFmtId="0" fontId="3" fillId="5" borderId="9" xfId="0" applyFont="1" applyFill="1" applyBorder="1" applyAlignment="1">
      <alignment horizontal="center" vertical="top" wrapText="1"/>
    </xf>
    <xf numFmtId="0" fontId="3" fillId="5" borderId="15"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5" borderId="6" xfId="0" applyFont="1" applyFill="1" applyBorder="1" applyAlignment="1">
      <alignment horizontal="center" vertical="top" wrapText="1"/>
    </xf>
    <xf numFmtId="0" fontId="3" fillId="5" borderId="8"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5" borderId="2" xfId="0" applyNumberFormat="1" applyFont="1" applyFill="1" applyBorder="1" applyAlignment="1">
      <alignment horizontal="center" vertical="top" wrapText="1"/>
    </xf>
    <xf numFmtId="43" fontId="3" fillId="5" borderId="1" xfId="0" applyNumberFormat="1" applyFont="1" applyFill="1" applyBorder="1" applyAlignment="1">
      <alignment horizontal="center" vertical="top" wrapText="1"/>
    </xf>
    <xf numFmtId="0" fontId="3" fillId="5" borderId="9" xfId="0" applyFont="1" applyFill="1" applyBorder="1" applyAlignment="1">
      <alignment vertical="top" wrapText="1"/>
    </xf>
    <xf numFmtId="0" fontId="3" fillId="5" borderId="2" xfId="0" applyFont="1" applyFill="1" applyBorder="1" applyAlignment="1">
      <alignment horizontal="left" vertical="top" wrapText="1"/>
    </xf>
    <xf numFmtId="0" fontId="3" fillId="5" borderId="2" xfId="0" applyFont="1" applyFill="1" applyBorder="1" applyAlignment="1">
      <alignment vertical="top" wrapText="1"/>
    </xf>
    <xf numFmtId="0" fontId="3" fillId="5" borderId="2" xfId="0" applyFont="1" applyFill="1" applyBorder="1" applyAlignment="1">
      <alignment horizontal="center" vertical="top" wrapText="1"/>
    </xf>
    <xf numFmtId="0" fontId="3" fillId="5" borderId="2" xfId="0" applyFont="1" applyFill="1" applyBorder="1" applyAlignment="1">
      <alignment vertical="top" wrapText="1"/>
    </xf>
    <xf numFmtId="0" fontId="3" fillId="5" borderId="2" xfId="0" applyFont="1" applyFill="1" applyBorder="1" applyAlignment="1">
      <alignment horizontal="left" vertical="top" wrapText="1"/>
    </xf>
    <xf numFmtId="14" fontId="3" fillId="5" borderId="2" xfId="0" applyNumberFormat="1" applyFont="1" applyFill="1" applyBorder="1" applyAlignment="1">
      <alignment horizontal="left" vertical="top" wrapText="1"/>
    </xf>
    <xf numFmtId="0" fontId="3" fillId="5" borderId="9" xfId="0" applyFont="1" applyFill="1" applyBorder="1" applyAlignment="1">
      <alignment vertical="top" wrapText="1"/>
    </xf>
    <xf numFmtId="0" fontId="3" fillId="5" borderId="9" xfId="0" applyFont="1" applyFill="1" applyBorder="1" applyAlignment="1">
      <alignment horizontal="center" vertical="top" wrapText="1"/>
    </xf>
    <xf numFmtId="0" fontId="3" fillId="5" borderId="15"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5" borderId="3" xfId="0" applyNumberFormat="1" applyFont="1" applyFill="1" applyBorder="1" applyAlignment="1">
      <alignment horizontal="center" vertical="top" wrapText="1"/>
    </xf>
    <xf numFmtId="0" fontId="3" fillId="5" borderId="10" xfId="0" applyNumberFormat="1" applyFont="1" applyFill="1" applyBorder="1" applyAlignment="1">
      <alignment horizontal="center" vertical="top" wrapText="1"/>
    </xf>
    <xf numFmtId="0" fontId="3" fillId="5" borderId="12"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5" borderId="5" xfId="0" applyFont="1" applyFill="1" applyBorder="1" applyAlignment="1">
      <alignment horizontal="center" vertical="top" wrapText="1"/>
    </xf>
    <xf numFmtId="0" fontId="3" fillId="5" borderId="12" xfId="0" applyFont="1" applyFill="1" applyBorder="1" applyAlignment="1">
      <alignment horizontal="center" vertical="top" wrapText="1"/>
    </xf>
    <xf numFmtId="0" fontId="3" fillId="5" borderId="13" xfId="0" applyFont="1" applyFill="1" applyBorder="1" applyAlignment="1">
      <alignment horizontal="center" vertical="top" wrapText="1"/>
    </xf>
    <xf numFmtId="43" fontId="3" fillId="5" borderId="1" xfId="0" applyNumberFormat="1" applyFont="1" applyFill="1" applyBorder="1" applyAlignment="1">
      <alignment horizontal="center" vertical="top" wrapText="1"/>
    </xf>
    <xf numFmtId="0" fontId="3" fillId="5" borderId="2" xfId="0" applyNumberFormat="1" applyFont="1" applyFill="1" applyBorder="1" applyAlignment="1">
      <alignment horizontal="center" vertical="top" wrapText="1"/>
    </xf>
    <xf numFmtId="0" fontId="3" fillId="5" borderId="9" xfId="0" applyNumberFormat="1" applyFont="1" applyFill="1" applyBorder="1" applyAlignment="1">
      <alignment horizontal="center" vertical="top" wrapText="1"/>
    </xf>
    <xf numFmtId="0" fontId="3" fillId="5" borderId="15" xfId="0" applyNumberFormat="1" applyFont="1" applyFill="1" applyBorder="1" applyAlignment="1">
      <alignment horizontal="center" vertical="top" wrapText="1"/>
    </xf>
    <xf numFmtId="0" fontId="3" fillId="5" borderId="6" xfId="0" applyFont="1" applyFill="1" applyBorder="1" applyAlignment="1">
      <alignment horizontal="center" vertical="top" wrapText="1"/>
    </xf>
    <xf numFmtId="0" fontId="3" fillId="5" borderId="7" xfId="0" applyFont="1" applyFill="1" applyBorder="1" applyAlignment="1">
      <alignment horizontal="center" vertical="top" wrapText="1"/>
    </xf>
    <xf numFmtId="0" fontId="3" fillId="5" borderId="8" xfId="0" applyFont="1" applyFill="1" applyBorder="1" applyAlignment="1">
      <alignment horizontal="center" vertical="top" wrapText="1"/>
    </xf>
    <xf numFmtId="0" fontId="3" fillId="5" borderId="4" xfId="0" applyFont="1" applyFill="1" applyBorder="1" applyAlignment="1">
      <alignment horizontal="center" vertical="top" wrapText="1"/>
    </xf>
    <xf numFmtId="0" fontId="3" fillId="5" borderId="14" xfId="0" applyFont="1" applyFill="1" applyBorder="1" applyAlignment="1">
      <alignment horizontal="center" vertical="top" wrapText="1"/>
    </xf>
    <xf numFmtId="0" fontId="2" fillId="0" borderId="0" xfId="0" applyFont="1" applyFill="1" applyBorder="1" applyAlignment="1">
      <alignment vertical="top" wrapText="1"/>
    </xf>
    <xf numFmtId="1" fontId="3" fillId="5" borderId="8"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15" xfId="0"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0" fontId="3" fillId="2" borderId="0" xfId="0" applyFont="1" applyFill="1" applyAlignment="1">
      <alignment vertical="top" wrapText="1"/>
    </xf>
    <xf numFmtId="0" fontId="3" fillId="2" borderId="1" xfId="0" applyFont="1" applyFill="1" applyBorder="1" applyAlignment="1">
      <alignment horizontal="center" vertical="top" wrapText="1"/>
    </xf>
    <xf numFmtId="0" fontId="3" fillId="0" borderId="3"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43" fontId="3" fillId="2" borderId="1" xfId="0" applyNumberFormat="1" applyFont="1" applyFill="1" applyBorder="1" applyAlignment="1">
      <alignment horizontal="center" vertical="top" wrapText="1"/>
    </xf>
    <xf numFmtId="0" fontId="3" fillId="0" borderId="2" xfId="0" applyNumberFormat="1" applyFont="1" applyBorder="1" applyAlignment="1">
      <alignment horizontal="center" vertical="top" wrapText="1"/>
    </xf>
    <xf numFmtId="0" fontId="3" fillId="0" borderId="9" xfId="0" applyNumberFormat="1" applyFont="1" applyBorder="1" applyAlignment="1">
      <alignment horizontal="center" vertical="top" wrapText="1"/>
    </xf>
    <xf numFmtId="0" fontId="3" fillId="0" borderId="15" xfId="0" applyNumberFormat="1" applyFont="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2" fillId="2" borderId="0" xfId="0" applyFont="1" applyFill="1" applyBorder="1" applyAlignment="1">
      <alignment vertical="top" wrapText="1"/>
    </xf>
    <xf numFmtId="0" fontId="2" fillId="5" borderId="0" xfId="0" applyFont="1" applyFill="1" applyBorder="1" applyAlignment="1">
      <alignment vertical="top" wrapText="1"/>
    </xf>
    <xf numFmtId="14" fontId="2" fillId="5" borderId="0" xfId="0" applyNumberFormat="1" applyFont="1" applyFill="1" applyBorder="1" applyAlignment="1">
      <alignment horizontal="center" vertical="top" wrapText="1"/>
    </xf>
    <xf numFmtId="1" fontId="3" fillId="5" borderId="1" xfId="0" applyNumberFormat="1" applyFont="1" applyFill="1" applyBorder="1" applyAlignment="1">
      <alignment horizontal="center" vertical="top" wrapText="1"/>
    </xf>
    <xf numFmtId="0" fontId="3" fillId="5" borderId="10" xfId="0" applyFont="1" applyFill="1" applyBorder="1" applyAlignment="1">
      <alignment horizontal="center" vertical="top" wrapText="1"/>
    </xf>
    <xf numFmtId="0" fontId="3" fillId="5" borderId="0" xfId="0" applyFont="1" applyFill="1" applyBorder="1" applyAlignment="1">
      <alignment horizontal="center" vertical="top" wrapText="1"/>
    </xf>
    <xf numFmtId="0" fontId="3" fillId="5" borderId="11" xfId="0" applyFont="1" applyFill="1" applyBorder="1" applyAlignment="1">
      <alignment horizontal="center" vertical="top" wrapText="1"/>
    </xf>
    <xf numFmtId="0" fontId="4" fillId="5" borderId="1" xfId="0" applyFont="1" applyFill="1" applyBorder="1" applyAlignment="1">
      <alignment horizontal="right" vertical="top" wrapText="1"/>
    </xf>
    <xf numFmtId="1" fontId="4" fillId="5" borderId="1" xfId="0" applyNumberFormat="1" applyFont="1" applyFill="1" applyBorder="1" applyAlignment="1">
      <alignment horizontal="center" vertical="top" wrapText="1"/>
    </xf>
    <xf numFmtId="0" fontId="4" fillId="5" borderId="0" xfId="0" applyFont="1" applyFill="1" applyAlignment="1">
      <alignment horizontal="center" vertical="top" wrapText="1"/>
    </xf>
    <xf numFmtId="1" fontId="2" fillId="5" borderId="1" xfId="0" applyNumberFormat="1" applyFont="1" applyFill="1" applyBorder="1" applyAlignment="1">
      <alignment horizontal="center" vertical="top" wrapText="1"/>
    </xf>
    <xf numFmtId="0" fontId="2" fillId="5" borderId="0" xfId="0" applyFont="1" applyFill="1" applyAlignment="1">
      <alignment vertical="top" wrapText="1"/>
    </xf>
    <xf numFmtId="0" fontId="3" fillId="5" borderId="1" xfId="0" applyNumberFormat="1" applyFont="1" applyFill="1" applyBorder="1" applyAlignment="1">
      <alignment horizontal="center" vertical="top" wrapText="1"/>
    </xf>
    <xf numFmtId="165" fontId="3" fillId="5" borderId="1" xfId="0" applyNumberFormat="1" applyFont="1" applyFill="1" applyBorder="1" applyAlignment="1">
      <alignment horizontal="center" vertical="top" wrapText="1"/>
    </xf>
    <xf numFmtId="1" fontId="3" fillId="5" borderId="1" xfId="0" applyNumberFormat="1" applyFont="1" applyFill="1" applyBorder="1" applyAlignment="1">
      <alignment horizontal="center" vertical="top"/>
    </xf>
    <xf numFmtId="49" fontId="3" fillId="5" borderId="1" xfId="0" applyNumberFormat="1" applyFont="1" applyFill="1" applyBorder="1" applyAlignment="1">
      <alignment vertical="top"/>
    </xf>
    <xf numFmtId="14" fontId="3" fillId="5" borderId="7" xfId="0" applyNumberFormat="1" applyFont="1" applyFill="1" applyBorder="1" applyAlignment="1">
      <alignment horizontal="right" vertical="top" wrapText="1"/>
    </xf>
    <xf numFmtId="1" fontId="3" fillId="5" borderId="1" xfId="0" applyNumberFormat="1" applyFont="1" applyFill="1" applyBorder="1" applyAlignment="1">
      <alignment vertical="top" wrapText="1"/>
    </xf>
    <xf numFmtId="0" fontId="3" fillId="5" borderId="1" xfId="0" applyFont="1" applyFill="1" applyBorder="1" applyAlignment="1" applyProtection="1">
      <alignment horizontal="center" vertical="top" wrapText="1"/>
    </xf>
    <xf numFmtId="1" fontId="3" fillId="5" borderId="1" xfId="0" applyNumberFormat="1" applyFont="1" applyFill="1" applyBorder="1" applyAlignment="1" applyProtection="1">
      <alignment horizontal="center" vertical="top" wrapText="1"/>
    </xf>
    <xf numFmtId="1" fontId="3" fillId="5" borderId="9" xfId="0" applyNumberFormat="1" applyFont="1" applyFill="1" applyBorder="1" applyAlignment="1">
      <alignment horizontal="center" vertical="top" wrapText="1"/>
    </xf>
    <xf numFmtId="14" fontId="13" fillId="5" borderId="0" xfId="0" applyNumberFormat="1" applyFont="1" applyFill="1" applyAlignment="1">
      <alignment horizontal="right" vertical="top" wrapText="1"/>
    </xf>
    <xf numFmtId="0" fontId="3" fillId="5" borderId="0" xfId="0" applyFont="1" applyFill="1" applyAlignment="1">
      <alignment horizontal="center" vertical="top"/>
    </xf>
    <xf numFmtId="0" fontId="3" fillId="5" borderId="2" xfId="0" applyFont="1" applyFill="1" applyBorder="1" applyAlignment="1">
      <alignment wrapText="1"/>
    </xf>
    <xf numFmtId="14" fontId="3" fillId="5" borderId="1" xfId="0" applyNumberFormat="1" applyFont="1" applyFill="1" applyBorder="1" applyAlignment="1">
      <alignment horizontal="right" vertical="center" wrapText="1"/>
    </xf>
    <xf numFmtId="1" fontId="3" fillId="5" borderId="1" xfId="0" applyNumberFormat="1" applyFont="1" applyFill="1" applyBorder="1" applyAlignment="1">
      <alignment horizontal="center" vertical="center" wrapText="1"/>
    </xf>
    <xf numFmtId="2" fontId="3" fillId="5" borderId="15" xfId="0" applyNumberFormat="1" applyFont="1" applyFill="1" applyBorder="1" applyAlignment="1">
      <alignment horizontal="center" vertical="top" wrapText="1"/>
    </xf>
    <xf numFmtId="1" fontId="3" fillId="5" borderId="15" xfId="0" applyNumberFormat="1" applyFont="1" applyFill="1" applyBorder="1" applyAlignment="1">
      <alignment horizontal="center" vertical="top" wrapText="1"/>
    </xf>
    <xf numFmtId="49" fontId="3" fillId="5" borderId="15" xfId="0" applyNumberFormat="1" applyFont="1" applyFill="1" applyBorder="1" applyAlignment="1">
      <alignment vertical="top" wrapText="1"/>
    </xf>
    <xf numFmtId="0" fontId="9" fillId="5" borderId="0" xfId="0" applyFont="1" applyFill="1"/>
    <xf numFmtId="0" fontId="3" fillId="5" borderId="0" xfId="0" applyFont="1" applyFill="1" applyAlignment="1">
      <alignment vertical="top"/>
    </xf>
    <xf numFmtId="49" fontId="3" fillId="5" borderId="0" xfId="0" applyNumberFormat="1" applyFont="1" applyFill="1" applyAlignment="1">
      <alignment vertical="top"/>
    </xf>
    <xf numFmtId="0" fontId="3" fillId="5" borderId="2" xfId="0" applyFont="1" applyFill="1" applyBorder="1" applyAlignment="1">
      <alignment horizontal="center" vertical="center" wrapText="1"/>
    </xf>
    <xf numFmtId="0" fontId="39" fillId="5" borderId="15" xfId="0" applyFont="1" applyFill="1" applyBorder="1" applyAlignment="1">
      <alignment horizontal="center" vertical="top" wrapText="1"/>
    </xf>
    <xf numFmtId="0" fontId="39" fillId="5" borderId="15" xfId="0" applyFont="1" applyFill="1" applyBorder="1" applyAlignment="1">
      <alignment vertical="top" wrapText="1"/>
    </xf>
    <xf numFmtId="0" fontId="39" fillId="5" borderId="15" xfId="0" applyFont="1" applyFill="1" applyBorder="1" applyAlignment="1">
      <alignment horizontal="left" vertical="top" wrapText="1"/>
    </xf>
    <xf numFmtId="0" fontId="39" fillId="5" borderId="15" xfId="0" applyFont="1" applyFill="1" applyBorder="1" applyAlignment="1">
      <alignment horizontal="center" vertical="center" wrapText="1"/>
    </xf>
    <xf numFmtId="0" fontId="39" fillId="5" borderId="0" xfId="0" applyFont="1" applyFill="1"/>
    <xf numFmtId="0" fontId="42" fillId="5" borderId="0" xfId="0" applyFont="1" applyFill="1" applyAlignment="1">
      <alignment vertical="top"/>
    </xf>
    <xf numFmtId="0" fontId="39" fillId="5" borderId="0" xfId="0" applyFont="1" applyFill="1" applyAlignment="1">
      <alignment wrapText="1"/>
    </xf>
    <xf numFmtId="0" fontId="39" fillId="5" borderId="1" xfId="0" applyFont="1" applyFill="1" applyBorder="1"/>
    <xf numFmtId="1" fontId="2" fillId="5" borderId="0" xfId="0" applyNumberFormat="1" applyFont="1" applyFill="1" applyAlignment="1">
      <alignment horizontal="center" vertical="top"/>
    </xf>
    <xf numFmtId="14" fontId="3" fillId="5" borderId="6" xfId="0" applyNumberFormat="1" applyFont="1" applyFill="1" applyBorder="1" applyAlignment="1">
      <alignment horizontal="center" vertical="top" wrapText="1"/>
    </xf>
    <xf numFmtId="14" fontId="13" fillId="5" borderId="0" xfId="0" applyNumberFormat="1" applyFont="1" applyFill="1" applyAlignment="1">
      <alignment horizontal="center" vertical="top"/>
    </xf>
    <xf numFmtId="0" fontId="3" fillId="5" borderId="0" xfId="0" applyFont="1" applyFill="1"/>
    <xf numFmtId="0" fontId="39" fillId="5" borderId="1" xfId="0" applyFont="1" applyFill="1" applyBorder="1" applyAlignment="1">
      <alignment wrapText="1"/>
    </xf>
    <xf numFmtId="0" fontId="7" fillId="5" borderId="1" xfId="2" applyFont="1" applyFill="1" applyBorder="1" applyAlignment="1">
      <alignment wrapText="1"/>
    </xf>
    <xf numFmtId="14" fontId="13" fillId="5" borderId="0" xfId="0" applyNumberFormat="1" applyFont="1" applyFill="1"/>
    <xf numFmtId="1" fontId="13" fillId="5" borderId="0" xfId="0" applyNumberFormat="1" applyFont="1" applyFill="1"/>
    <xf numFmtId="0" fontId="13" fillId="5" borderId="0" xfId="0" applyFont="1" applyFill="1"/>
    <xf numFmtId="0" fontId="7" fillId="5" borderId="0" xfId="2" applyFont="1" applyFill="1" applyAlignment="1">
      <alignment vertical="top"/>
    </xf>
    <xf numFmtId="0" fontId="7" fillId="5" borderId="15" xfId="2" applyFont="1" applyFill="1" applyBorder="1" applyAlignment="1">
      <alignment horizontal="center" vertical="top" wrapText="1"/>
    </xf>
    <xf numFmtId="0" fontId="7" fillId="5" borderId="0" xfId="2" applyFont="1" applyFill="1" applyAlignment="1">
      <alignment wrapText="1"/>
    </xf>
    <xf numFmtId="0" fontId="7" fillId="5" borderId="0" xfId="2" applyFont="1" applyFill="1"/>
    <xf numFmtId="0" fontId="39" fillId="5" borderId="1" xfId="0" applyFont="1" applyFill="1" applyBorder="1" applyAlignment="1">
      <alignment vertical="center"/>
    </xf>
    <xf numFmtId="0" fontId="39" fillId="5" borderId="1" xfId="0" applyFont="1" applyFill="1" applyBorder="1" applyAlignment="1">
      <alignment vertical="center" wrapText="1"/>
    </xf>
  </cellXfs>
  <cellStyles count="12">
    <cellStyle name="Hyperlink" xfId="3" xr:uid="{00000000-0005-0000-0000-000000000000}"/>
    <cellStyle name="Normal_Плавательные бассейны" xfId="5" xr:uid="{00000000-0005-0000-0000-000001000000}"/>
    <cellStyle name="Гиперссылка" xfId="2" builtinId="8"/>
    <cellStyle name="Гиперссылка 2" xfId="4" xr:uid="{00000000-0005-0000-0000-000003000000}"/>
    <cellStyle name="Обычный" xfId="0" builtinId="0"/>
    <cellStyle name="Обычный 2" xfId="6" xr:uid="{00000000-0005-0000-0000-000005000000}"/>
    <cellStyle name="Обычный 2 2" xfId="9" xr:uid="{00000000-0005-0000-0000-000006000000}"/>
    <cellStyle name="Обычный 2 4" xfId="10" xr:uid="{00000000-0005-0000-0000-000007000000}"/>
    <cellStyle name="Обычный 3 2" xfId="7" xr:uid="{00000000-0005-0000-0000-000008000000}"/>
    <cellStyle name="Обычный 4" xfId="8" xr:uid="{00000000-0005-0000-0000-000009000000}"/>
    <cellStyle name="Процентный" xfId="1" builtinId="5"/>
    <cellStyle name="Финансовый" xfId="11" builtinId="3"/>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lyanina_ev/AppData/Local/Microsoft/Windows/Temporary%20Internet%20Files/Content.Outlook/ZDSYK329/&#1050;&#1086;&#1087;&#1080;&#1103;%20&#1056;&#1045;&#1045;&#1057;&#1058;&#1056;%20&#1087;&#1086;&#1089;&#1090;&#1072;&#1074;&#1097;&#1080;&#1082;&#1086;&#1074;%20&#1091;&#1089;&#1083;&#1091;&#1075;%20&#1074;%20%20&#1089;&#1092;&#1077;&#1088;&#1077;%20&#1060;&#1050;&#1080;&#1057;%20&#1061;&#1052;&#1040;&#1054;-&#1070;&#1075;&#1088;&#1099;%20&#1085;&#1072;%2031.12.2020%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047;&#1099;&#1088;&#1103;&#1085;&#1086;&#1074;&#1072;%20&#1043;.&#1040;\&#1043;&#1088;&#1086;&#1096;&#1077;&#1074;&#1072;%20&#1058;&#1040;\&#1056;&#1045;&#1045;&#1057;&#1058;&#1056;%20&#1050;&#1086;&#1084;&#1080;&#1090;&#1077;&#1090;&#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диный реестр"/>
      <sheetName val="Новые"/>
      <sheetName val="Проверить"/>
      <sheetName val="Исключены"/>
      <sheetName val="Корректировки"/>
    </sheetNames>
    <sheetDataSet>
      <sheetData sheetId="0" refreshError="1"/>
      <sheetData sheetId="1">
        <row r="125">
          <cell r="A125">
            <v>88</v>
          </cell>
        </row>
      </sheetData>
      <sheetData sheetId="2" refreshError="1"/>
      <sheetData sheetId="3">
        <row r="45">
          <cell r="A45">
            <v>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диный реестр"/>
      <sheetName val="Новые"/>
      <sheetName val="Исключены"/>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fplaza.ru/" TargetMode="External"/><Relationship Id="rId21" Type="http://schemas.openxmlformats.org/officeDocument/2006/relationships/hyperlink" Target="mailto:sunchro-surgut@yandex.ru" TargetMode="External"/><Relationship Id="rId42" Type="http://schemas.openxmlformats.org/officeDocument/2006/relationships/hyperlink" Target="https://www.list-org.com/list?okved2=93.19" TargetMode="External"/><Relationship Id="rId47" Type="http://schemas.openxmlformats.org/officeDocument/2006/relationships/hyperlink" Target="mailto:marrvik@bk.ru" TargetMode="External"/><Relationship Id="rId63" Type="http://schemas.openxmlformats.org/officeDocument/2006/relationships/hyperlink" Target="mailto:titansrg@inbox.ru" TargetMode="External"/><Relationship Id="rId68" Type="http://schemas.openxmlformats.org/officeDocument/2006/relationships/vmlDrawing" Target="../drawings/vmlDrawing1.vml"/><Relationship Id="rId7" Type="http://schemas.openxmlformats.org/officeDocument/2006/relationships/hyperlink" Target="mailto:rff80@mail.ru" TargetMode="External"/><Relationship Id="rId2" Type="http://schemas.openxmlformats.org/officeDocument/2006/relationships/hyperlink" Target="mailto:sport3@admsurgut.ru" TargetMode="External"/><Relationship Id="rId16" Type="http://schemas.openxmlformats.org/officeDocument/2006/relationships/hyperlink" Target="https://dosaaf86.com/" TargetMode="External"/><Relationship Id="rId29" Type="http://schemas.openxmlformats.org/officeDocument/2006/relationships/hyperlink" Target="mailto:bk-soyuz@mail.ru" TargetMode="External"/><Relationship Id="rId11" Type="http://schemas.openxmlformats.org/officeDocument/2006/relationships/hyperlink" Target="mailto:wrest.surgut@bk.ru" TargetMode="External"/><Relationship Id="rId24" Type="http://schemas.openxmlformats.org/officeDocument/2006/relationships/hyperlink" Target="http://worldclass-surgut.ru/" TargetMode="External"/><Relationship Id="rId32" Type="http://schemas.openxmlformats.org/officeDocument/2006/relationships/hyperlink" Target="https://taplink.cc/sportspace.sgt" TargetMode="External"/><Relationship Id="rId37" Type="http://schemas.openxmlformats.org/officeDocument/2006/relationships/hyperlink" Target="mailto:baltikov@yandex.ru" TargetMode="External"/><Relationship Id="rId40" Type="http://schemas.openxmlformats.org/officeDocument/2006/relationships/hyperlink" Target="http://www.afalina86.ru/" TargetMode="External"/><Relationship Id="rId45" Type="http://schemas.openxmlformats.org/officeDocument/2006/relationships/hyperlink" Target="https://www.instagram.com/armada_surgut/" TargetMode="External"/><Relationship Id="rId53" Type="http://schemas.openxmlformats.org/officeDocument/2006/relationships/hyperlink" Target="mailto:info@hopefitness.ru" TargetMode="External"/><Relationship Id="rId58" Type="http://schemas.openxmlformats.org/officeDocument/2006/relationships/hyperlink" Target="mailto:eco-lssur@yandex.ru" TargetMode="External"/><Relationship Id="rId66" Type="http://schemas.openxmlformats.org/officeDocument/2006/relationships/hyperlink" Target="https://instagram.com/figureskate_coach?utm_medium=copy_link" TargetMode="External"/><Relationship Id="rId5" Type="http://schemas.openxmlformats.org/officeDocument/2006/relationships/hyperlink" Target="http://www.klubugra.ru/" TargetMode="External"/><Relationship Id="rId61" Type="http://schemas.openxmlformats.org/officeDocument/2006/relationships/hyperlink" Target="mailto:bikramyoga-surgut@mail.ru" TargetMode="External"/><Relationship Id="rId19" Type="http://schemas.openxmlformats.org/officeDocument/2006/relationships/hyperlink" Target="http://junior-sport.ru/" TargetMode="External"/><Relationship Id="rId14" Type="http://schemas.openxmlformats.org/officeDocument/2006/relationships/hyperlink" Target="mailto:maxellcoco@yandex.ru" TargetMode="External"/><Relationship Id="rId22" Type="http://schemas.openxmlformats.org/officeDocument/2006/relationships/hyperlink" Target="http://berkut-surgut.ru/" TargetMode="External"/><Relationship Id="rId27" Type="http://schemas.openxmlformats.org/officeDocument/2006/relationships/hyperlink" Target="http://www.bk-union.ru/" TargetMode="External"/><Relationship Id="rId30" Type="http://schemas.openxmlformats.org/officeDocument/2006/relationships/hyperlink" Target="https://evolution-fit.club/" TargetMode="External"/><Relationship Id="rId35" Type="http://schemas.openxmlformats.org/officeDocument/2006/relationships/hyperlink" Target="https://goflysurgut.com/" TargetMode="External"/><Relationship Id="rId43" Type="http://schemas.openxmlformats.org/officeDocument/2006/relationships/hyperlink" Target="https://www.wskyfit.com/" TargetMode="External"/><Relationship Id="rId48" Type="http://schemas.openxmlformats.org/officeDocument/2006/relationships/hyperlink" Target="http://ugrasport1.com/" TargetMode="External"/><Relationship Id="rId56" Type="http://schemas.openxmlformats.org/officeDocument/2006/relationships/hyperlink" Target="https://instagram.com/arkudaclub?utm_medium=copy_link" TargetMode="External"/><Relationship Id="rId64" Type="http://schemas.openxmlformats.org/officeDocument/2006/relationships/hyperlink" Target="mailto:kholopkina@gmail.com" TargetMode="External"/><Relationship Id="rId69" Type="http://schemas.openxmlformats.org/officeDocument/2006/relationships/comments" Target="../comments1.xml"/><Relationship Id="rId8" Type="http://schemas.openxmlformats.org/officeDocument/2006/relationships/hyperlink" Target="mailto:atlet_surgut@mail.ru" TargetMode="External"/><Relationship Id="rId51" Type="http://schemas.openxmlformats.org/officeDocument/2006/relationships/hyperlink" Target="mailto:sport.patriot86@yandex.ru" TargetMode="External"/><Relationship Id="rId3" Type="http://schemas.openxmlformats.org/officeDocument/2006/relationships/hyperlink" Target="mailto:saga-73@mail.ru" TargetMode="External"/><Relationship Id="rId12" Type="http://schemas.openxmlformats.org/officeDocument/2006/relationships/hyperlink" Target="http://www.ashapatov.ru/index.php" TargetMode="External"/><Relationship Id="rId17" Type="http://schemas.openxmlformats.org/officeDocument/2006/relationships/hyperlink" Target="mailto:manchenkopa@mail.ru" TargetMode="External"/><Relationship Id="rId25" Type="http://schemas.openxmlformats.org/officeDocument/2006/relationships/hyperlink" Target="https://yolo-surgut.ru/" TargetMode="External"/><Relationship Id="rId33" Type="http://schemas.openxmlformats.org/officeDocument/2006/relationships/hyperlink" Target="https://yandex.ru/maps/973/surgut/house/komsomolskiy_prospekt_13/Y0oYcgRpTkUOQFhrfX51cXxqbQ==/" TargetMode="External"/><Relationship Id="rId38" Type="http://schemas.openxmlformats.org/officeDocument/2006/relationships/hyperlink" Target="mailto:ufit86@gmail.ru" TargetMode="External"/><Relationship Id="rId46" Type="http://schemas.openxmlformats.org/officeDocument/2006/relationships/hyperlink" Target="https://www.instagram.com/fitness_arena_surgut/" TargetMode="External"/><Relationship Id="rId59" Type="http://schemas.openxmlformats.org/officeDocument/2006/relationships/hyperlink" Target="mailto:kulagin1310@mail.ru" TargetMode="External"/><Relationship Id="rId67" Type="http://schemas.openxmlformats.org/officeDocument/2006/relationships/printerSettings" Target="../printerSettings/printerSettings1.bin"/><Relationship Id="rId20" Type="http://schemas.openxmlformats.org/officeDocument/2006/relationships/hyperlink" Target="mailto:fpsyugra@yandex.ru" TargetMode="External"/><Relationship Id="rId41" Type="http://schemas.openxmlformats.org/officeDocument/2006/relationships/hyperlink" Target="mailto:irinkamakei@mail.ru" TargetMode="External"/><Relationship Id="rId54" Type="http://schemas.openxmlformats.org/officeDocument/2006/relationships/hyperlink" Target="tel:+79048805104" TargetMode="External"/><Relationship Id="rId62" Type="http://schemas.openxmlformats.org/officeDocument/2006/relationships/hyperlink" Target="mailto:profi-tennis@mail.ru" TargetMode="External"/><Relationship Id="rId1" Type="http://schemas.openxmlformats.org/officeDocument/2006/relationships/hyperlink" Target="http://gazprom-ugra.ru/" TargetMode="External"/><Relationship Id="rId6" Type="http://schemas.openxmlformats.org/officeDocument/2006/relationships/hyperlink" Target="mailto:taboodrift@mail.ru" TargetMode="External"/><Relationship Id="rId15" Type="http://schemas.openxmlformats.org/officeDocument/2006/relationships/hyperlink" Target="mailto:sielom@yandex.ru" TargetMode="External"/><Relationship Id="rId23" Type="http://schemas.openxmlformats.org/officeDocument/2006/relationships/hyperlink" Target="tel:+73462396187" TargetMode="External"/><Relationship Id="rId28" Type="http://schemas.openxmlformats.org/officeDocument/2006/relationships/hyperlink" Target="http://aquatoria3.nichost.ru/" TargetMode="External"/><Relationship Id="rId36" Type="http://schemas.openxmlformats.org/officeDocument/2006/relationships/hyperlink" Target="mailto:goflysurgut@gmail.com" TargetMode="External"/><Relationship Id="rId49" Type="http://schemas.openxmlformats.org/officeDocument/2006/relationships/hyperlink" Target="mailto:ugrasport16@mail.ru" TargetMode="External"/><Relationship Id="rId57" Type="http://schemas.openxmlformats.org/officeDocument/2006/relationships/hyperlink" Target="tel:+73462638192" TargetMode="External"/><Relationship Id="rId10" Type="http://schemas.openxmlformats.org/officeDocument/2006/relationships/hyperlink" Target="mailto:saga-73@mail.ru" TargetMode="External"/><Relationship Id="rId31" Type="http://schemas.openxmlformats.org/officeDocument/2006/relationships/hyperlink" Target="http://blackfox-fitness.ru/" TargetMode="External"/><Relationship Id="rId44" Type="http://schemas.openxmlformats.org/officeDocument/2006/relationships/hyperlink" Target="mailto:goodoff@mail.ru" TargetMode="External"/><Relationship Id="rId52" Type="http://schemas.openxmlformats.org/officeDocument/2006/relationships/hyperlink" Target="http://tabooudf.ucitizen.ru/" TargetMode="External"/><Relationship Id="rId60" Type="http://schemas.openxmlformats.org/officeDocument/2006/relationships/hyperlink" Target="mailto:79222540882@mail.ru" TargetMode="External"/><Relationship Id="rId65" Type="http://schemas.openxmlformats.org/officeDocument/2006/relationships/hyperlink" Target="mailto:administrator@worldclass-surgut.ru" TargetMode="External"/><Relationship Id="rId4" Type="http://schemas.openxmlformats.org/officeDocument/2006/relationships/hyperlink" Target="mailto:pankration83@mail.ru" TargetMode="External"/><Relationship Id="rId9" Type="http://schemas.openxmlformats.org/officeDocument/2006/relationships/hyperlink" Target="mailto:sandakan-surgut@yandex.ru" TargetMode="External"/><Relationship Id="rId13" Type="http://schemas.openxmlformats.org/officeDocument/2006/relationships/hyperlink" Target="mailto:savkinazinaida@rambler.ru" TargetMode="External"/><Relationship Id="rId18" Type="http://schemas.openxmlformats.org/officeDocument/2006/relationships/hyperlink" Target="mailto:cfr_juniorsport@mail.ru" TargetMode="External"/><Relationship Id="rId39" Type="http://schemas.openxmlformats.org/officeDocument/2006/relationships/hyperlink" Target="mailto:brodovikov@sportsurgut.ru" TargetMode="External"/><Relationship Id="rId34" Type="http://schemas.openxmlformats.org/officeDocument/2006/relationships/hyperlink" Target="https://vk.com/id26290588" TargetMode="External"/><Relationship Id="rId50" Type="http://schemas.openxmlformats.org/officeDocument/2006/relationships/hyperlink" Target="mailto:profi-tennis@mail.ru" TargetMode="External"/><Relationship Id="rId55" Type="http://schemas.openxmlformats.org/officeDocument/2006/relationships/hyperlink" Target="mailto:tokiodans@mail/ru"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km457034@yandex.ru" TargetMode="External"/><Relationship Id="rId21" Type="http://schemas.openxmlformats.org/officeDocument/2006/relationships/hyperlink" Target="https://zachestnyibiznes.ru/fl/860318176831" TargetMode="External"/><Relationship Id="rId34" Type="http://schemas.openxmlformats.org/officeDocument/2006/relationships/hyperlink" Target="mailto:mirzhamolov2017@yandex.ru" TargetMode="External"/><Relationship Id="rId42" Type="http://schemas.openxmlformats.org/officeDocument/2006/relationships/hyperlink" Target="mailto:oxikaraman@mail.ru" TargetMode="External"/><Relationship Id="rId47" Type="http://schemas.openxmlformats.org/officeDocument/2006/relationships/hyperlink" Target="https://zachestnyibiznes.ru/day/2020-01-31" TargetMode="External"/><Relationship Id="rId50" Type="http://schemas.openxmlformats.org/officeDocument/2006/relationships/hyperlink" Target="mailto:mashasdance@gmail.com" TargetMode="External"/><Relationship Id="rId55" Type="http://schemas.openxmlformats.org/officeDocument/2006/relationships/hyperlink" Target="mailto:turbazatatra@rambler.ru" TargetMode="External"/><Relationship Id="rId63" Type="http://schemas.openxmlformats.org/officeDocument/2006/relationships/hyperlink" Target="mailto:savkinazinaida@rambler.ru" TargetMode="External"/><Relationship Id="rId7" Type="http://schemas.openxmlformats.org/officeDocument/2006/relationships/hyperlink" Target="mailto:info_sr@ttg.gazprom.ru" TargetMode="External"/><Relationship Id="rId2" Type="http://schemas.openxmlformats.org/officeDocument/2006/relationships/hyperlink" Target="mailto:Poln-cdkRodnik@yandex.ru" TargetMode="External"/><Relationship Id="rId16" Type="http://schemas.openxmlformats.org/officeDocument/2006/relationships/hyperlink" Target="https://zachestnyibiznes.ru/fl/860317841316" TargetMode="External"/><Relationship Id="rId29" Type="http://schemas.openxmlformats.org/officeDocument/2006/relationships/hyperlink" Target="mailto:nuptc@mail.ru" TargetMode="External"/><Relationship Id="rId11" Type="http://schemas.openxmlformats.org/officeDocument/2006/relationships/hyperlink" Target="mailto:yaroslav.emchuk@mail.ru" TargetMode="External"/><Relationship Id="rId24" Type="http://schemas.openxmlformats.org/officeDocument/2006/relationships/hyperlink" Target="mailto:office@zakriev.ru" TargetMode="External"/><Relationship Id="rId32" Type="http://schemas.openxmlformats.org/officeDocument/2006/relationships/hyperlink" Target="mailto:cdk07@bk.ru" TargetMode="External"/><Relationship Id="rId37" Type="http://schemas.openxmlformats.org/officeDocument/2006/relationships/hyperlink" Target="mailto:biksenteeva@inbox.ru" TargetMode="External"/><Relationship Id="rId40" Type="http://schemas.openxmlformats.org/officeDocument/2006/relationships/hyperlink" Target="mailto:Anich93@mail.ru" TargetMode="External"/><Relationship Id="rId45" Type="http://schemas.openxmlformats.org/officeDocument/2006/relationships/hyperlink" Target="mailto:nata.yureva.1979@mail.ru" TargetMode="External"/><Relationship Id="rId53" Type="http://schemas.openxmlformats.org/officeDocument/2006/relationships/hyperlink" Target="https://zachestnyibiznes.ru/fl/890502918509" TargetMode="External"/><Relationship Id="rId58" Type="http://schemas.openxmlformats.org/officeDocument/2006/relationships/hyperlink" Target="mailto:dkvitkina@gmail.com" TargetMode="External"/><Relationship Id="rId5" Type="http://schemas.openxmlformats.org/officeDocument/2006/relationships/hyperlink" Target="mailto:ev.nichipuruk@blr.ttg.gazprom.ru" TargetMode="External"/><Relationship Id="rId61" Type="http://schemas.openxmlformats.org/officeDocument/2006/relationships/hyperlink" Target="mailto:alexandra.s.revenko@gmail.com" TargetMode="External"/><Relationship Id="rId19" Type="http://schemas.openxmlformats.org/officeDocument/2006/relationships/hyperlink" Target="mailto:evropafitnessnv@yandex.ru" TargetMode="External"/><Relationship Id="rId14" Type="http://schemas.openxmlformats.org/officeDocument/2006/relationships/hyperlink" Target="mailto:vit4ka@mail.ru" TargetMode="External"/><Relationship Id="rId22" Type="http://schemas.openxmlformats.org/officeDocument/2006/relationships/hyperlink" Target="mailto:vaylkova@mail.ru" TargetMode="External"/><Relationship Id="rId27" Type="http://schemas.openxmlformats.org/officeDocument/2006/relationships/hyperlink" Target="mailto:ingira-1909@yandex.ru" TargetMode="External"/><Relationship Id="rId30" Type="http://schemas.openxmlformats.org/officeDocument/2006/relationships/hyperlink" Target="mailto:ig.margo.s@gmail.com" TargetMode="External"/><Relationship Id="rId35" Type="http://schemas.openxmlformats.org/officeDocument/2006/relationships/hyperlink" Target="mailto:timehotel86@mail.ru" TargetMode="External"/><Relationship Id="rId43" Type="http://schemas.openxmlformats.org/officeDocument/2006/relationships/hyperlink" Target="mailto:zas14062000@mail.ru" TargetMode="External"/><Relationship Id="rId48" Type="http://schemas.openxmlformats.org/officeDocument/2006/relationships/hyperlink" Target="mailto:lexa_105kg@mail.ru" TargetMode="External"/><Relationship Id="rId56" Type="http://schemas.openxmlformats.org/officeDocument/2006/relationships/hyperlink" Target="mailto:Apmu9l@mail.ru" TargetMode="External"/><Relationship Id="rId64" Type="http://schemas.openxmlformats.org/officeDocument/2006/relationships/vmlDrawing" Target="../drawings/vmlDrawing2.vml"/><Relationship Id="rId8" Type="http://schemas.openxmlformats.org/officeDocument/2006/relationships/hyperlink" Target="mailto:info_sn@ttg.gazprom.ru" TargetMode="External"/><Relationship Id="rId51" Type="http://schemas.openxmlformats.org/officeDocument/2006/relationships/hyperlink" Target="mailto:lf_nv@list.ru" TargetMode="External"/><Relationship Id="rId3" Type="http://schemas.openxmlformats.org/officeDocument/2006/relationships/hyperlink" Target="mailto:severiynka@bk.ru" TargetMode="External"/><Relationship Id="rId12" Type="http://schemas.openxmlformats.org/officeDocument/2006/relationships/hyperlink" Target="mailto:niki27-79@mail.ru" TargetMode="External"/><Relationship Id="rId17" Type="http://schemas.openxmlformats.org/officeDocument/2006/relationships/hyperlink" Target="https://zachestnyibiznes.ru/fl/860303464499" TargetMode="External"/><Relationship Id="rId25" Type="http://schemas.openxmlformats.org/officeDocument/2006/relationships/hyperlink" Target="mailto:admin.nv@fit-xbody.ru" TargetMode="External"/><Relationship Id="rId33" Type="http://schemas.openxmlformats.org/officeDocument/2006/relationships/hyperlink" Target="mailto:stesrza@yandex.ru" TargetMode="External"/><Relationship Id="rId38" Type="http://schemas.openxmlformats.org/officeDocument/2006/relationships/hyperlink" Target="mailto:aekvakin@yandex.ru" TargetMode="External"/><Relationship Id="rId46" Type="http://schemas.openxmlformats.org/officeDocument/2006/relationships/hyperlink" Target="mailto:stayfitness@mail.ru" TargetMode="External"/><Relationship Id="rId59" Type="http://schemas.openxmlformats.org/officeDocument/2006/relationships/hyperlink" Target="mailto:polyathlon-hmao@rambler.ru" TargetMode="External"/><Relationship Id="rId20" Type="http://schemas.openxmlformats.org/officeDocument/2006/relationships/hyperlink" Target="mailto:Margarita-badovskaya@yandex.ru" TargetMode="External"/><Relationship Id="rId41" Type="http://schemas.openxmlformats.org/officeDocument/2006/relationships/hyperlink" Target="mailto:elena2073@list.ru" TargetMode="External"/><Relationship Id="rId54" Type="http://schemas.openxmlformats.org/officeDocument/2006/relationships/hyperlink" Target="mailto:moiseevaov1984@mail.ru" TargetMode="External"/><Relationship Id="rId62" Type="http://schemas.openxmlformats.org/officeDocument/2006/relationships/hyperlink" Target="mailto:yspeshny_surgut1@mail.ru" TargetMode="External"/><Relationship Id="rId1" Type="http://schemas.openxmlformats.org/officeDocument/2006/relationships/hyperlink" Target="mailto:dk-Romantik@mail.ru" TargetMode="External"/><Relationship Id="rId6" Type="http://schemas.openxmlformats.org/officeDocument/2006/relationships/hyperlink" Target="mailto:mbu.ckis@mail.ru" TargetMode="External"/><Relationship Id="rId15" Type="http://schemas.openxmlformats.org/officeDocument/2006/relationships/hyperlink" Target="mailto:tasha-2377@mail.ru" TargetMode="External"/><Relationship Id="rId23" Type="http://schemas.openxmlformats.org/officeDocument/2006/relationships/hyperlink" Target="mailto:styuha_86@mail.ru" TargetMode="External"/><Relationship Id="rId28" Type="http://schemas.openxmlformats.org/officeDocument/2006/relationships/hyperlink" Target="mailto:genskclub@mail.ru" TargetMode="External"/><Relationship Id="rId36" Type="http://schemas.openxmlformats.org/officeDocument/2006/relationships/hyperlink" Target="mailto:irina.ponomareva777@mail.ru" TargetMode="External"/><Relationship Id="rId49" Type="http://schemas.openxmlformats.org/officeDocument/2006/relationships/hyperlink" Target="mailto:irongym@mail.ru" TargetMode="External"/><Relationship Id="rId57" Type="http://schemas.openxmlformats.org/officeDocument/2006/relationships/hyperlink" Target="mailto:goodoff@mail.ru" TargetMode="External"/><Relationship Id="rId10" Type="http://schemas.openxmlformats.org/officeDocument/2006/relationships/hyperlink" Target="mailto:info_bb@ttg.gazprom.ru" TargetMode="External"/><Relationship Id="rId31" Type="http://schemas.openxmlformats.org/officeDocument/2006/relationships/hyperlink" Target="mailto:anton03061992@mail.ru" TargetMode="External"/><Relationship Id="rId44" Type="http://schemas.openxmlformats.org/officeDocument/2006/relationships/hyperlink" Target="mailto:3108108@mail.ru" TargetMode="External"/><Relationship Id="rId52" Type="http://schemas.openxmlformats.org/officeDocument/2006/relationships/hyperlink" Target="mailto:tonus.centr@mail.ru" TargetMode="External"/><Relationship Id="rId60" Type="http://schemas.openxmlformats.org/officeDocument/2006/relationships/hyperlink" Target="mailto:irinkamakei@mail.ru" TargetMode="External"/><Relationship Id="rId65" Type="http://schemas.openxmlformats.org/officeDocument/2006/relationships/comments" Target="../comments2.xml"/><Relationship Id="rId4" Type="http://schemas.openxmlformats.org/officeDocument/2006/relationships/hyperlink" Target="mailto:kazymadm@yandex.ru" TargetMode="External"/><Relationship Id="rId9" Type="http://schemas.openxmlformats.org/officeDocument/2006/relationships/hyperlink" Target="mailto:info_kz@ttg.gazprom.ru" TargetMode="External"/><Relationship Id="rId13" Type="http://schemas.openxmlformats.org/officeDocument/2006/relationships/hyperlink" Target="mailto:Ilya86_55@icloud.com" TargetMode="External"/><Relationship Id="rId18" Type="http://schemas.openxmlformats.org/officeDocument/2006/relationships/hyperlink" Target="mailto:orangclub@mail.ru" TargetMode="External"/><Relationship Id="rId39" Type="http://schemas.openxmlformats.org/officeDocument/2006/relationships/hyperlink" Target="mailto:Okuneva9494@mail.ru" TargetMode="Externa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mailto:milo4ka_86@bk.ru" TargetMode="External"/><Relationship Id="rId7" Type="http://schemas.openxmlformats.org/officeDocument/2006/relationships/hyperlink" Target="mailto:marchet-v@mail.ru" TargetMode="External"/><Relationship Id="rId2" Type="http://schemas.openxmlformats.org/officeDocument/2006/relationships/hyperlink" Target="mailto:rezanovmv@yandex.ru" TargetMode="External"/><Relationship Id="rId1" Type="http://schemas.openxmlformats.org/officeDocument/2006/relationships/hyperlink" Target="mailto:miheevaelechka@yandex.ru" TargetMode="External"/><Relationship Id="rId6" Type="http://schemas.openxmlformats.org/officeDocument/2006/relationships/hyperlink" Target="mailto:arefeva-irina@mail.ru" TargetMode="External"/><Relationship Id="rId5" Type="http://schemas.openxmlformats.org/officeDocument/2006/relationships/hyperlink" Target="mailto:samotlor-volley@mail.ru" TargetMode="External"/><Relationship Id="rId4" Type="http://schemas.openxmlformats.org/officeDocument/2006/relationships/hyperlink" Target="mailto:info@&#1079;&#1074;&#1077;&#1079;&#1076;&#1099;-&#1102;&#1075;&#1088;&#1099;.&#1088;&#1092;" TargetMode="External"/><Relationship Id="rId9"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83"/>
  <sheetViews>
    <sheetView tabSelected="1" topLeftCell="A2" zoomScale="75" zoomScaleNormal="75" workbookViewId="0">
      <pane xSplit="9" ySplit="11" topLeftCell="J13" activePane="bottomRight" state="frozen"/>
      <selection activeCell="A2" sqref="A2"/>
      <selection pane="topRight" activeCell="J2" sqref="J2"/>
      <selection pane="bottomLeft" activeCell="A13" sqref="A13"/>
      <selection pane="bottomRight" activeCell="H103" sqref="H103"/>
    </sheetView>
  </sheetViews>
  <sheetFormatPr defaultColWidth="9.140625" defaultRowHeight="15.75" outlineLevelCol="1"/>
  <cols>
    <col min="1" max="3" width="0" style="431" hidden="1" customWidth="1" outlineLevel="1"/>
    <col min="4" max="4" width="5.85546875" style="428" customWidth="1" collapsed="1"/>
    <col min="5" max="5" width="12.85546875" style="484" customWidth="1"/>
    <col min="6" max="6" width="35.42578125" style="436" customWidth="1"/>
    <col min="7" max="7" width="22.7109375" style="436" customWidth="1"/>
    <col min="8" max="8" width="16.140625" style="517" customWidth="1"/>
    <col min="9" max="9" width="19.28515625" style="517" customWidth="1"/>
    <col min="10" max="10" width="22.140625" style="428" customWidth="1"/>
    <col min="11" max="11" width="17.85546875" style="484" customWidth="1"/>
    <col min="12" max="12" width="16.7109375" style="484" customWidth="1"/>
    <col min="13" max="13" width="16.7109375" style="474" customWidth="1"/>
    <col min="14" max="14" width="13.7109375" style="474" customWidth="1"/>
    <col min="15" max="15" width="9.7109375" style="436" customWidth="1"/>
    <col min="16" max="16" width="16" style="474" customWidth="1"/>
    <col min="17" max="17" width="13.42578125" style="436" customWidth="1"/>
    <col min="18" max="18" width="21.28515625" style="474" customWidth="1"/>
    <col min="19" max="19" width="25.5703125" style="436" customWidth="1"/>
    <col min="20" max="20" width="11.28515625" style="436" customWidth="1"/>
    <col min="21" max="21" width="17.140625" style="436" customWidth="1"/>
    <col min="22" max="22" width="19.28515625" style="436" customWidth="1"/>
    <col min="23" max="23" width="24.140625" style="436" customWidth="1"/>
    <col min="24" max="24" width="22.7109375" style="436" customWidth="1"/>
    <col min="25" max="25" width="12.28515625" style="436" hidden="1" customWidth="1" outlineLevel="1"/>
    <col min="26" max="26" width="11.5703125" style="436" hidden="1" customWidth="1" outlineLevel="1"/>
    <col min="27" max="27" width="30.28515625" style="436" hidden="1" customWidth="1" outlineLevel="1"/>
    <col min="28" max="28" width="24.5703125" style="436" hidden="1" customWidth="1" outlineLevel="1"/>
    <col min="29" max="29" width="13.7109375" style="436" hidden="1" customWidth="1" outlineLevel="1"/>
    <col min="30" max="30" width="12.7109375" style="436" hidden="1" customWidth="1" outlineLevel="1"/>
    <col min="31" max="31" width="23.140625" style="436" customWidth="1" collapsed="1"/>
    <col min="32" max="32" width="71.7109375" style="436" customWidth="1"/>
    <col min="33" max="33" width="44.140625" style="436" hidden="1" customWidth="1" outlineLevel="1"/>
    <col min="34" max="34" width="49.42578125" style="436" customWidth="1" collapsed="1"/>
    <col min="35" max="35" width="68" style="436" customWidth="1"/>
    <col min="36" max="36" width="55.42578125" style="436" customWidth="1"/>
    <col min="37" max="37" width="21.5703125" style="436" customWidth="1"/>
    <col min="38" max="38" width="14.140625" style="436" hidden="1" customWidth="1" outlineLevel="1"/>
    <col min="39" max="39" width="19.140625" style="436" hidden="1" customWidth="1" outlineLevel="1"/>
    <col min="40" max="40" width="14.85546875" style="436" hidden="1" customWidth="1" outlineLevel="1"/>
    <col min="41" max="41" width="25.7109375" style="436" hidden="1" customWidth="1" outlineLevel="1"/>
    <col min="42" max="42" width="17.28515625" style="436" hidden="1" customWidth="1" outlineLevel="1"/>
    <col min="43" max="43" width="17" style="436" hidden="1" customWidth="1" outlineLevel="1"/>
    <col min="44" max="44" width="30.85546875" style="436" hidden="1" customWidth="1" outlineLevel="1"/>
    <col min="45" max="45" width="42.140625" style="436" customWidth="1" collapsed="1"/>
    <col min="46" max="46" width="16.85546875" style="436" customWidth="1"/>
    <col min="47" max="47" width="24.85546875" style="436" customWidth="1"/>
    <col min="48" max="48" width="50" style="436" customWidth="1"/>
    <col min="49" max="49" width="14.28515625" style="483" customWidth="1"/>
    <col min="50" max="50" width="20.28515625" style="484" customWidth="1"/>
    <col min="51" max="51" width="35.28515625" style="436" customWidth="1"/>
    <col min="52" max="52" width="51.7109375" style="436" customWidth="1"/>
    <col min="53" max="53" width="20.42578125" style="436" customWidth="1"/>
    <col min="54" max="54" width="22.5703125" style="436" customWidth="1"/>
    <col min="55" max="55" width="48.85546875" style="436" customWidth="1"/>
    <col min="56" max="56" width="22.5703125" style="436" customWidth="1"/>
    <col min="57" max="57" width="21.7109375" style="436" customWidth="1"/>
    <col min="58" max="58" width="43.28515625" style="436" customWidth="1"/>
    <col min="59" max="59" width="15.85546875" style="436" customWidth="1"/>
    <col min="60" max="60" width="14.28515625" style="484" customWidth="1"/>
    <col min="61" max="16384" width="9.140625" style="436"/>
  </cols>
  <sheetData>
    <row r="1" spans="1:60" s="430" customFormat="1" hidden="1">
      <c r="A1" s="431"/>
      <c r="B1" s="431"/>
      <c r="C1" s="431"/>
      <c r="D1" s="596" t="s">
        <v>0</v>
      </c>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448"/>
      <c r="AV1" s="448"/>
      <c r="AW1" s="448"/>
      <c r="AX1" s="448"/>
      <c r="AY1" s="448"/>
      <c r="AZ1" s="448"/>
      <c r="BA1" s="448"/>
      <c r="BB1" s="448"/>
      <c r="BC1" s="448"/>
      <c r="BD1" s="448"/>
      <c r="BE1" s="448"/>
      <c r="BF1" s="448"/>
      <c r="BG1" s="448"/>
      <c r="BH1" s="455"/>
    </row>
    <row r="2" spans="1:60" s="430" customFormat="1">
      <c r="A2" s="431"/>
      <c r="B2" s="431"/>
      <c r="C2" s="431"/>
      <c r="D2" s="596" t="s">
        <v>1</v>
      </c>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448"/>
      <c r="AV2" s="448"/>
      <c r="AW2" s="448"/>
      <c r="AX2" s="448"/>
      <c r="AY2" s="448"/>
      <c r="AZ2" s="448"/>
      <c r="BA2" s="448"/>
      <c r="BB2" s="448"/>
      <c r="BC2" s="448"/>
      <c r="BD2" s="448"/>
      <c r="BE2" s="448"/>
      <c r="BF2" s="448"/>
      <c r="BG2" s="448"/>
      <c r="BH2" s="455"/>
    </row>
    <row r="3" spans="1:60" s="430" customFormat="1">
      <c r="A3" s="431"/>
      <c r="B3" s="431"/>
      <c r="C3" s="431"/>
      <c r="D3" s="424" t="s">
        <v>2</v>
      </c>
      <c r="E3" s="597">
        <v>44927</v>
      </c>
      <c r="F3" s="448"/>
      <c r="G3" s="448"/>
      <c r="H3" s="511"/>
      <c r="I3" s="511"/>
      <c r="J3" s="424"/>
      <c r="K3" s="486"/>
      <c r="L3" s="486"/>
      <c r="M3" s="488"/>
      <c r="N3" s="488"/>
      <c r="O3" s="448"/>
      <c r="P3" s="488"/>
      <c r="Q3" s="448"/>
      <c r="R3" s="48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W3" s="454"/>
      <c r="AX3" s="455"/>
      <c r="BH3" s="455"/>
    </row>
    <row r="4" spans="1:60" s="484" customFormat="1" ht="15.6" customHeight="1">
      <c r="A4" s="550" t="s">
        <v>1649</v>
      </c>
      <c r="B4" s="550"/>
      <c r="C4" s="534"/>
      <c r="D4" s="578" t="s">
        <v>3</v>
      </c>
      <c r="E4" s="550" t="s">
        <v>4</v>
      </c>
      <c r="F4" s="543" t="s">
        <v>5</v>
      </c>
      <c r="G4" s="550" t="s">
        <v>6</v>
      </c>
      <c r="H4" s="550" t="s">
        <v>7</v>
      </c>
      <c r="I4" s="543" t="s">
        <v>8</v>
      </c>
      <c r="J4" s="598" t="s">
        <v>9</v>
      </c>
      <c r="K4" s="543" t="s">
        <v>10</v>
      </c>
      <c r="L4" s="543" t="s">
        <v>11</v>
      </c>
      <c r="M4" s="550" t="s">
        <v>12</v>
      </c>
      <c r="N4" s="550"/>
      <c r="O4" s="550"/>
      <c r="P4" s="550"/>
      <c r="Q4" s="550"/>
      <c r="R4" s="550"/>
      <c r="S4" s="550"/>
      <c r="T4" s="550"/>
      <c r="U4" s="550"/>
      <c r="V4" s="550"/>
      <c r="W4" s="550"/>
      <c r="X4" s="550"/>
      <c r="Y4" s="564" t="s">
        <v>13</v>
      </c>
      <c r="Z4" s="575"/>
      <c r="AA4" s="575"/>
      <c r="AB4" s="575"/>
      <c r="AC4" s="575"/>
      <c r="AD4" s="565"/>
      <c r="AE4" s="550" t="s">
        <v>14</v>
      </c>
      <c r="AF4" s="550" t="s">
        <v>15</v>
      </c>
      <c r="AG4" s="550" t="s">
        <v>16</v>
      </c>
      <c r="AH4" s="564" t="s">
        <v>17</v>
      </c>
      <c r="AI4" s="565"/>
      <c r="AJ4" s="550" t="s">
        <v>18</v>
      </c>
      <c r="AK4" s="550" t="s">
        <v>19</v>
      </c>
      <c r="AL4" s="572" t="s">
        <v>20</v>
      </c>
      <c r="AM4" s="573"/>
      <c r="AN4" s="573"/>
      <c r="AO4" s="574"/>
      <c r="AP4" s="564" t="s">
        <v>21</v>
      </c>
      <c r="AQ4" s="575"/>
      <c r="AR4" s="565"/>
      <c r="AS4" s="569" t="s">
        <v>22</v>
      </c>
      <c r="AT4" s="551" t="s">
        <v>23</v>
      </c>
      <c r="AU4" s="550" t="s">
        <v>24</v>
      </c>
      <c r="AV4" s="550"/>
      <c r="AW4" s="550"/>
      <c r="AX4" s="550"/>
      <c r="AY4" s="550" t="s">
        <v>25</v>
      </c>
      <c r="AZ4" s="550" t="s">
        <v>26</v>
      </c>
      <c r="BA4" s="550"/>
      <c r="BB4" s="550"/>
      <c r="BC4" s="550" t="s">
        <v>27</v>
      </c>
      <c r="BD4" s="550"/>
      <c r="BE4" s="550"/>
      <c r="BF4" s="550"/>
      <c r="BG4" s="550"/>
      <c r="BH4" s="550" t="s">
        <v>28</v>
      </c>
    </row>
    <row r="5" spans="1:60" s="484" customFormat="1" ht="15.75" customHeight="1">
      <c r="A5" s="534"/>
      <c r="B5" s="534"/>
      <c r="C5" s="534"/>
      <c r="D5" s="578"/>
      <c r="E5" s="550"/>
      <c r="F5" s="548"/>
      <c r="G5" s="550"/>
      <c r="H5" s="550"/>
      <c r="I5" s="548"/>
      <c r="J5" s="598"/>
      <c r="K5" s="548"/>
      <c r="L5" s="548"/>
      <c r="M5" s="550"/>
      <c r="N5" s="550"/>
      <c r="O5" s="550"/>
      <c r="P5" s="550"/>
      <c r="Q5" s="550"/>
      <c r="R5" s="550"/>
      <c r="S5" s="550"/>
      <c r="T5" s="550"/>
      <c r="U5" s="550"/>
      <c r="V5" s="550"/>
      <c r="W5" s="550"/>
      <c r="X5" s="550"/>
      <c r="Y5" s="599"/>
      <c r="Z5" s="600"/>
      <c r="AA5" s="600"/>
      <c r="AB5" s="600"/>
      <c r="AC5" s="600"/>
      <c r="AD5" s="601"/>
      <c r="AE5" s="550"/>
      <c r="AF5" s="550"/>
      <c r="AG5" s="550"/>
      <c r="AH5" s="566"/>
      <c r="AI5" s="567"/>
      <c r="AJ5" s="550"/>
      <c r="AK5" s="550"/>
      <c r="AL5" s="550" t="s">
        <v>29</v>
      </c>
      <c r="AM5" s="550"/>
      <c r="AN5" s="550"/>
      <c r="AO5" s="543" t="s">
        <v>30</v>
      </c>
      <c r="AP5" s="566"/>
      <c r="AQ5" s="576"/>
      <c r="AR5" s="567"/>
      <c r="AS5" s="570"/>
      <c r="AT5" s="552"/>
      <c r="AU5" s="550" t="s">
        <v>31</v>
      </c>
      <c r="AV5" s="550" t="s">
        <v>32</v>
      </c>
      <c r="AW5" s="568" t="s">
        <v>33</v>
      </c>
      <c r="AX5" s="550" t="s">
        <v>34</v>
      </c>
      <c r="AY5" s="550"/>
      <c r="AZ5" s="550"/>
      <c r="BA5" s="550"/>
      <c r="BB5" s="550"/>
      <c r="BC5" s="550"/>
      <c r="BD5" s="550"/>
      <c r="BE5" s="550"/>
      <c r="BF5" s="550"/>
      <c r="BG5" s="550"/>
      <c r="BH5" s="550"/>
    </row>
    <row r="6" spans="1:60" s="484" customFormat="1" ht="15.75" customHeight="1">
      <c r="A6" s="534" t="s">
        <v>1650</v>
      </c>
      <c r="B6" s="534" t="s">
        <v>1651</v>
      </c>
      <c r="C6" s="534" t="s">
        <v>1652</v>
      </c>
      <c r="D6" s="578"/>
      <c r="E6" s="550"/>
      <c r="F6" s="548"/>
      <c r="G6" s="550"/>
      <c r="H6" s="550"/>
      <c r="I6" s="548"/>
      <c r="J6" s="598"/>
      <c r="K6" s="548"/>
      <c r="L6" s="548"/>
      <c r="M6" s="550"/>
      <c r="N6" s="550"/>
      <c r="O6" s="550"/>
      <c r="P6" s="550"/>
      <c r="Q6" s="550"/>
      <c r="R6" s="550"/>
      <c r="S6" s="550"/>
      <c r="T6" s="550"/>
      <c r="U6" s="550"/>
      <c r="V6" s="550"/>
      <c r="W6" s="550"/>
      <c r="X6" s="550"/>
      <c r="Y6" s="599"/>
      <c r="Z6" s="600"/>
      <c r="AA6" s="600"/>
      <c r="AB6" s="600"/>
      <c r="AC6" s="600"/>
      <c r="AD6" s="601"/>
      <c r="AE6" s="550"/>
      <c r="AF6" s="550"/>
      <c r="AG6" s="550"/>
      <c r="AH6" s="543" t="s">
        <v>35</v>
      </c>
      <c r="AI6" s="543" t="s">
        <v>36</v>
      </c>
      <c r="AJ6" s="550"/>
      <c r="AK6" s="550"/>
      <c r="AL6" s="550" t="s">
        <v>37</v>
      </c>
      <c r="AM6" s="550" t="s">
        <v>38</v>
      </c>
      <c r="AN6" s="550" t="s">
        <v>39</v>
      </c>
      <c r="AO6" s="548"/>
      <c r="AP6" s="564" t="s">
        <v>40</v>
      </c>
      <c r="AQ6" s="565"/>
      <c r="AR6" s="543" t="s">
        <v>41</v>
      </c>
      <c r="AS6" s="570"/>
      <c r="AT6" s="552"/>
      <c r="AU6" s="550"/>
      <c r="AV6" s="550"/>
      <c r="AW6" s="568"/>
      <c r="AX6" s="550"/>
      <c r="AY6" s="550"/>
      <c r="AZ6" s="550"/>
      <c r="BA6" s="550"/>
      <c r="BB6" s="550"/>
      <c r="BC6" s="550" t="s">
        <v>42</v>
      </c>
      <c r="BD6" s="550" t="s">
        <v>43</v>
      </c>
      <c r="BE6" s="550" t="s">
        <v>44</v>
      </c>
      <c r="BF6" s="550" t="s">
        <v>45</v>
      </c>
      <c r="BG6" s="550" t="s">
        <v>46</v>
      </c>
      <c r="BH6" s="550"/>
    </row>
    <row r="7" spans="1:60" s="484" customFormat="1" ht="15.75" customHeight="1">
      <c r="A7" s="534"/>
      <c r="B7" s="534"/>
      <c r="C7" s="534"/>
      <c r="D7" s="578"/>
      <c r="E7" s="550"/>
      <c r="F7" s="548"/>
      <c r="G7" s="550"/>
      <c r="H7" s="550"/>
      <c r="I7" s="548"/>
      <c r="J7" s="598"/>
      <c r="K7" s="548"/>
      <c r="L7" s="548"/>
      <c r="M7" s="550" t="s">
        <v>47</v>
      </c>
      <c r="N7" s="550"/>
      <c r="O7" s="550"/>
      <c r="P7" s="550"/>
      <c r="Q7" s="550"/>
      <c r="R7" s="550" t="s">
        <v>48</v>
      </c>
      <c r="S7" s="550"/>
      <c r="T7" s="550"/>
      <c r="U7" s="550" t="s">
        <v>49</v>
      </c>
      <c r="V7" s="550" t="s">
        <v>50</v>
      </c>
      <c r="W7" s="550" t="s">
        <v>51</v>
      </c>
      <c r="X7" s="550" t="s">
        <v>52</v>
      </c>
      <c r="Y7" s="566"/>
      <c r="Z7" s="576"/>
      <c r="AA7" s="576"/>
      <c r="AB7" s="576"/>
      <c r="AC7" s="576"/>
      <c r="AD7" s="567"/>
      <c r="AE7" s="550"/>
      <c r="AF7" s="550"/>
      <c r="AG7" s="550"/>
      <c r="AH7" s="548"/>
      <c r="AI7" s="548"/>
      <c r="AJ7" s="550"/>
      <c r="AK7" s="550"/>
      <c r="AL7" s="550"/>
      <c r="AM7" s="550"/>
      <c r="AN7" s="550"/>
      <c r="AO7" s="548"/>
      <c r="AP7" s="566"/>
      <c r="AQ7" s="567"/>
      <c r="AR7" s="548"/>
      <c r="AS7" s="570"/>
      <c r="AT7" s="552"/>
      <c r="AU7" s="550"/>
      <c r="AV7" s="550"/>
      <c r="AW7" s="568"/>
      <c r="AX7" s="550"/>
      <c r="AY7" s="550"/>
      <c r="AZ7" s="550" t="s">
        <v>53</v>
      </c>
      <c r="BA7" s="550" t="s">
        <v>54</v>
      </c>
      <c r="BB7" s="550" t="s">
        <v>55</v>
      </c>
      <c r="BC7" s="550"/>
      <c r="BD7" s="550"/>
      <c r="BE7" s="550"/>
      <c r="BF7" s="550"/>
      <c r="BG7" s="550"/>
      <c r="BH7" s="550"/>
    </row>
    <row r="8" spans="1:60" s="484" customFormat="1" ht="73.150000000000006" customHeight="1">
      <c r="A8" s="534"/>
      <c r="B8" s="534"/>
      <c r="C8" s="534"/>
      <c r="D8" s="578"/>
      <c r="E8" s="550"/>
      <c r="F8" s="549"/>
      <c r="G8" s="550"/>
      <c r="H8" s="550"/>
      <c r="I8" s="549"/>
      <c r="J8" s="598"/>
      <c r="K8" s="549"/>
      <c r="L8" s="549"/>
      <c r="M8" s="534" t="s">
        <v>56</v>
      </c>
      <c r="N8" s="534" t="s">
        <v>57</v>
      </c>
      <c r="O8" s="534" t="s">
        <v>58</v>
      </c>
      <c r="P8" s="534" t="s">
        <v>59</v>
      </c>
      <c r="Q8" s="534" t="s">
        <v>60</v>
      </c>
      <c r="R8" s="534" t="s">
        <v>61</v>
      </c>
      <c r="S8" s="534" t="s">
        <v>59</v>
      </c>
      <c r="T8" s="534" t="s">
        <v>60</v>
      </c>
      <c r="U8" s="550"/>
      <c r="V8" s="550"/>
      <c r="W8" s="550"/>
      <c r="X8" s="550"/>
      <c r="Y8" s="534" t="s">
        <v>62</v>
      </c>
      <c r="Z8" s="534" t="s">
        <v>63</v>
      </c>
      <c r="AA8" s="534" t="s">
        <v>64</v>
      </c>
      <c r="AB8" s="534" t="s">
        <v>65</v>
      </c>
      <c r="AC8" s="534" t="s">
        <v>66</v>
      </c>
      <c r="AD8" s="534" t="s">
        <v>67</v>
      </c>
      <c r="AE8" s="550"/>
      <c r="AF8" s="550"/>
      <c r="AG8" s="550"/>
      <c r="AH8" s="549"/>
      <c r="AI8" s="549"/>
      <c r="AJ8" s="550"/>
      <c r="AK8" s="550"/>
      <c r="AL8" s="550"/>
      <c r="AM8" s="550"/>
      <c r="AN8" s="550"/>
      <c r="AO8" s="549"/>
      <c r="AP8" s="534" t="s">
        <v>68</v>
      </c>
      <c r="AQ8" s="534" t="s">
        <v>39</v>
      </c>
      <c r="AR8" s="549"/>
      <c r="AS8" s="571"/>
      <c r="AT8" s="553"/>
      <c r="AU8" s="550"/>
      <c r="AV8" s="550"/>
      <c r="AW8" s="568"/>
      <c r="AX8" s="550"/>
      <c r="AY8" s="550"/>
      <c r="AZ8" s="550"/>
      <c r="BA8" s="550"/>
      <c r="BB8" s="550"/>
      <c r="BC8" s="550"/>
      <c r="BD8" s="550"/>
      <c r="BE8" s="550"/>
      <c r="BF8" s="550"/>
      <c r="BG8" s="550"/>
      <c r="BH8" s="550"/>
    </row>
    <row r="9" spans="1:60" s="604" customFormat="1">
      <c r="A9" s="457"/>
      <c r="B9" s="457"/>
      <c r="C9" s="457"/>
      <c r="D9" s="425"/>
      <c r="E9" s="457"/>
      <c r="F9" s="449">
        <v>1</v>
      </c>
      <c r="G9" s="457"/>
      <c r="H9" s="457"/>
      <c r="I9" s="602">
        <v>2</v>
      </c>
      <c r="J9" s="603"/>
      <c r="K9" s="458"/>
      <c r="L9" s="458">
        <v>5</v>
      </c>
      <c r="M9" s="449">
        <v>4</v>
      </c>
      <c r="N9" s="449">
        <v>4</v>
      </c>
      <c r="O9" s="457">
        <v>4</v>
      </c>
      <c r="P9" s="449">
        <v>4</v>
      </c>
      <c r="Q9" s="457">
        <v>4</v>
      </c>
      <c r="R9" s="449">
        <v>4</v>
      </c>
      <c r="S9" s="457">
        <v>4</v>
      </c>
      <c r="T9" s="457">
        <v>4</v>
      </c>
      <c r="U9" s="457"/>
      <c r="V9" s="457">
        <v>4</v>
      </c>
      <c r="W9" s="457">
        <v>4</v>
      </c>
      <c r="X9" s="457"/>
      <c r="Y9" s="457">
        <v>6</v>
      </c>
      <c r="Z9" s="457">
        <v>6</v>
      </c>
      <c r="AA9" s="457">
        <v>6</v>
      </c>
      <c r="AB9" s="457">
        <v>6</v>
      </c>
      <c r="AC9" s="457">
        <v>6</v>
      </c>
      <c r="AD9" s="457">
        <v>6</v>
      </c>
      <c r="AE9" s="457"/>
      <c r="AF9" s="457">
        <v>8</v>
      </c>
      <c r="AG9" s="457">
        <v>12</v>
      </c>
      <c r="AH9" s="457">
        <v>8</v>
      </c>
      <c r="AI9" s="457">
        <v>8</v>
      </c>
      <c r="AJ9" s="457"/>
      <c r="AK9" s="457">
        <v>13</v>
      </c>
      <c r="AL9" s="457"/>
      <c r="AM9" s="457"/>
      <c r="AN9" s="457"/>
      <c r="AO9" s="458"/>
      <c r="AP9" s="457"/>
      <c r="AQ9" s="457"/>
      <c r="AR9" s="458"/>
      <c r="AS9" s="459">
        <v>14</v>
      </c>
      <c r="AT9" s="460"/>
      <c r="AU9" s="457">
        <v>7</v>
      </c>
      <c r="AV9" s="457">
        <v>7</v>
      </c>
      <c r="AW9" s="461">
        <v>7</v>
      </c>
      <c r="AX9" s="457">
        <v>7</v>
      </c>
      <c r="AY9" s="457">
        <v>11</v>
      </c>
      <c r="AZ9" s="457">
        <v>10</v>
      </c>
      <c r="BA9" s="457">
        <v>10</v>
      </c>
      <c r="BB9" s="457">
        <v>10</v>
      </c>
      <c r="BC9" s="457">
        <v>9</v>
      </c>
      <c r="BD9" s="457">
        <v>9</v>
      </c>
      <c r="BE9" s="518">
        <v>9</v>
      </c>
      <c r="BF9" s="518">
        <v>9</v>
      </c>
      <c r="BG9" s="518">
        <v>9</v>
      </c>
      <c r="BH9" s="457"/>
    </row>
    <row r="10" spans="1:60" s="484" customFormat="1" ht="15.6" customHeight="1">
      <c r="A10" s="534"/>
      <c r="B10" s="534"/>
      <c r="C10" s="534"/>
      <c r="D10" s="426">
        <v>1</v>
      </c>
      <c r="E10" s="462">
        <v>2</v>
      </c>
      <c r="F10" s="450">
        <v>3</v>
      </c>
      <c r="G10" s="462">
        <v>4</v>
      </c>
      <c r="H10" s="462">
        <v>5</v>
      </c>
      <c r="I10" s="512">
        <v>6</v>
      </c>
      <c r="J10" s="605">
        <v>7</v>
      </c>
      <c r="K10" s="462">
        <v>8</v>
      </c>
      <c r="L10" s="462">
        <v>9</v>
      </c>
      <c r="M10" s="450">
        <v>10</v>
      </c>
      <c r="N10" s="450">
        <v>11</v>
      </c>
      <c r="O10" s="462">
        <v>12</v>
      </c>
      <c r="P10" s="450">
        <v>13</v>
      </c>
      <c r="Q10" s="462">
        <v>14</v>
      </c>
      <c r="R10" s="450">
        <v>15</v>
      </c>
      <c r="S10" s="462">
        <v>16</v>
      </c>
      <c r="T10" s="462">
        <v>17</v>
      </c>
      <c r="U10" s="462">
        <v>18</v>
      </c>
      <c r="V10" s="462">
        <v>19</v>
      </c>
      <c r="W10" s="462">
        <v>20</v>
      </c>
      <c r="X10" s="462">
        <v>21</v>
      </c>
      <c r="Y10" s="462">
        <v>22</v>
      </c>
      <c r="Z10" s="462">
        <v>23</v>
      </c>
      <c r="AA10" s="462">
        <v>24</v>
      </c>
      <c r="AB10" s="462">
        <v>25</v>
      </c>
      <c r="AC10" s="462">
        <v>26</v>
      </c>
      <c r="AD10" s="462">
        <v>27</v>
      </c>
      <c r="AE10" s="462">
        <v>28</v>
      </c>
      <c r="AF10" s="462">
        <v>29</v>
      </c>
      <c r="AG10" s="462">
        <v>30</v>
      </c>
      <c r="AH10" s="462">
        <v>31</v>
      </c>
      <c r="AI10" s="462">
        <v>32</v>
      </c>
      <c r="AJ10" s="462">
        <v>33</v>
      </c>
      <c r="AK10" s="462">
        <v>34</v>
      </c>
      <c r="AL10" s="462">
        <v>35</v>
      </c>
      <c r="AM10" s="462">
        <v>36</v>
      </c>
      <c r="AN10" s="462">
        <v>37</v>
      </c>
      <c r="AO10" s="462">
        <v>38</v>
      </c>
      <c r="AP10" s="462">
        <v>39</v>
      </c>
      <c r="AQ10" s="462">
        <v>40</v>
      </c>
      <c r="AR10" s="462">
        <v>41</v>
      </c>
      <c r="AS10" s="463">
        <v>42</v>
      </c>
      <c r="AT10" s="462">
        <v>43</v>
      </c>
      <c r="AU10" s="462">
        <v>44</v>
      </c>
      <c r="AV10" s="462">
        <v>45</v>
      </c>
      <c r="AW10" s="464">
        <v>46</v>
      </c>
      <c r="AX10" s="462">
        <v>47</v>
      </c>
      <c r="AY10" s="462">
        <v>48</v>
      </c>
      <c r="AZ10" s="462">
        <v>49</v>
      </c>
      <c r="BA10" s="462">
        <v>50</v>
      </c>
      <c r="BB10" s="462">
        <v>51</v>
      </c>
      <c r="BC10" s="462">
        <v>52</v>
      </c>
      <c r="BD10" s="462">
        <v>53</v>
      </c>
      <c r="BE10" s="451">
        <v>54</v>
      </c>
      <c r="BF10" s="451">
        <v>55</v>
      </c>
      <c r="BG10" s="451">
        <v>56</v>
      </c>
      <c r="BH10" s="534">
        <v>57</v>
      </c>
    </row>
    <row r="11" spans="1:60">
      <c r="D11" s="530"/>
      <c r="E11" s="534"/>
      <c r="F11" s="431"/>
      <c r="G11" s="431"/>
      <c r="H11" s="432"/>
      <c r="I11" s="432"/>
      <c r="J11" s="433"/>
      <c r="K11" s="433"/>
      <c r="L11" s="533"/>
      <c r="M11" s="435"/>
      <c r="N11" s="435"/>
      <c r="O11" s="431"/>
      <c r="P11" s="431"/>
      <c r="Q11" s="431"/>
      <c r="R11" s="435"/>
      <c r="S11" s="431"/>
      <c r="T11" s="431"/>
      <c r="U11" s="489"/>
      <c r="V11" s="431"/>
      <c r="W11" s="417"/>
      <c r="X11" s="431"/>
      <c r="Y11" s="431"/>
      <c r="Z11" s="431"/>
      <c r="AA11" s="431"/>
      <c r="AB11" s="431"/>
      <c r="AC11" s="431"/>
      <c r="AD11" s="431"/>
      <c r="AE11" s="431"/>
      <c r="AF11" s="431"/>
      <c r="AG11" s="431"/>
      <c r="AH11" s="431"/>
      <c r="AI11" s="431"/>
      <c r="AJ11" s="431"/>
      <c r="AK11" s="431"/>
      <c r="AL11" s="431"/>
      <c r="AM11" s="431"/>
      <c r="AN11" s="431"/>
      <c r="AO11" s="453"/>
      <c r="AP11" s="431"/>
      <c r="AQ11" s="431"/>
      <c r="AR11" s="453"/>
      <c r="AS11" s="465"/>
      <c r="AT11" s="431"/>
      <c r="AU11" s="431"/>
      <c r="AV11" s="431"/>
      <c r="AW11" s="534"/>
      <c r="AX11" s="534"/>
      <c r="AY11" s="431"/>
      <c r="AZ11" s="431"/>
      <c r="BA11" s="431"/>
      <c r="BB11" s="431"/>
      <c r="BC11" s="431"/>
      <c r="BD11" s="431"/>
      <c r="BE11" s="431"/>
      <c r="BF11" s="431"/>
      <c r="BG11" s="431"/>
      <c r="BH11" s="534"/>
    </row>
    <row r="12" spans="1:60" s="606" customFormat="1">
      <c r="A12" s="451"/>
      <c r="B12" s="451"/>
      <c r="C12" s="451"/>
      <c r="D12" s="426"/>
      <c r="E12" s="534"/>
      <c r="F12" s="451" t="s">
        <v>1590</v>
      </c>
      <c r="G12" s="451"/>
      <c r="H12" s="512"/>
      <c r="I12" s="512"/>
      <c r="J12" s="605"/>
      <c r="K12" s="487"/>
      <c r="L12" s="487"/>
      <c r="M12" s="450"/>
      <c r="N12" s="450"/>
      <c r="O12" s="451"/>
      <c r="P12" s="450"/>
      <c r="Q12" s="451"/>
      <c r="R12" s="450"/>
      <c r="S12" s="451"/>
      <c r="T12" s="451"/>
      <c r="U12" s="451"/>
      <c r="V12" s="451"/>
      <c r="W12" s="451"/>
      <c r="X12" s="451"/>
      <c r="Y12" s="451"/>
      <c r="Z12" s="451"/>
      <c r="AA12" s="451"/>
      <c r="AB12" s="451"/>
      <c r="AC12" s="451"/>
      <c r="AD12" s="451"/>
      <c r="AE12" s="451"/>
      <c r="AF12" s="451"/>
      <c r="AG12" s="451"/>
      <c r="AH12" s="451"/>
      <c r="AI12" s="451"/>
      <c r="AJ12" s="451"/>
      <c r="AK12" s="451"/>
      <c r="AL12" s="451"/>
      <c r="AM12" s="451"/>
      <c r="AN12" s="451"/>
      <c r="AO12" s="466"/>
      <c r="AP12" s="451"/>
      <c r="AQ12" s="451"/>
      <c r="AR12" s="466"/>
      <c r="AS12" s="467"/>
      <c r="AT12" s="451"/>
      <c r="AU12" s="431"/>
      <c r="AV12" s="431"/>
      <c r="AW12" s="534"/>
      <c r="AX12" s="534"/>
      <c r="AY12" s="431"/>
      <c r="AZ12" s="431"/>
      <c r="BA12" s="431"/>
      <c r="BB12" s="431"/>
      <c r="BC12" s="431"/>
      <c r="BD12" s="431"/>
      <c r="BE12" s="431"/>
      <c r="BF12" s="431"/>
      <c r="BG12" s="431"/>
      <c r="BH12" s="534"/>
    </row>
    <row r="13" spans="1:60" ht="255.6" customHeight="1">
      <c r="D13" s="530">
        <v>1</v>
      </c>
      <c r="E13" s="534">
        <v>76</v>
      </c>
      <c r="F13" s="435" t="s">
        <v>632</v>
      </c>
      <c r="G13" s="435" t="s">
        <v>156</v>
      </c>
      <c r="H13" s="432">
        <v>43028</v>
      </c>
      <c r="I13" s="432">
        <v>37489</v>
      </c>
      <c r="J13" s="433">
        <v>1028600582361</v>
      </c>
      <c r="K13" s="534">
        <v>8602002391</v>
      </c>
      <c r="L13" s="534" t="s">
        <v>633</v>
      </c>
      <c r="M13" s="434" t="s">
        <v>71</v>
      </c>
      <c r="N13" s="435" t="s">
        <v>634</v>
      </c>
      <c r="O13" s="534">
        <v>628403</v>
      </c>
      <c r="P13" s="534" t="s">
        <v>635</v>
      </c>
      <c r="Q13" s="534" t="s">
        <v>636</v>
      </c>
      <c r="R13" s="435" t="s">
        <v>637</v>
      </c>
      <c r="S13" s="534" t="s">
        <v>635</v>
      </c>
      <c r="T13" s="534" t="s">
        <v>636</v>
      </c>
      <c r="U13" s="534" t="s">
        <v>638</v>
      </c>
      <c r="V13" s="534" t="s">
        <v>639</v>
      </c>
      <c r="W13" s="534" t="s">
        <v>640</v>
      </c>
      <c r="X13" s="534" t="s">
        <v>641</v>
      </c>
      <c r="Y13" s="534"/>
      <c r="Z13" s="534"/>
      <c r="AA13" s="534"/>
      <c r="AB13" s="534"/>
      <c r="AC13" s="534"/>
      <c r="AD13" s="534"/>
      <c r="AE13" s="431" t="s">
        <v>75</v>
      </c>
      <c r="AF13" s="435" t="s">
        <v>1907</v>
      </c>
      <c r="AG13" s="534"/>
      <c r="AH13" s="542" t="s">
        <v>158</v>
      </c>
      <c r="AI13" s="435" t="s">
        <v>1908</v>
      </c>
      <c r="AJ13" s="435" t="s">
        <v>1909</v>
      </c>
      <c r="AK13" s="534">
        <v>20</v>
      </c>
      <c r="AL13" s="534"/>
      <c r="AM13" s="534"/>
      <c r="AN13" s="534"/>
      <c r="AO13" s="534"/>
      <c r="AP13" s="534"/>
      <c r="AQ13" s="435" t="s">
        <v>81</v>
      </c>
      <c r="AR13" s="435">
        <v>1141</v>
      </c>
      <c r="AS13" s="435"/>
      <c r="AT13" s="468">
        <v>43831</v>
      </c>
      <c r="AU13" s="534" t="s">
        <v>642</v>
      </c>
      <c r="AV13" s="534" t="s">
        <v>165</v>
      </c>
      <c r="AW13" s="439">
        <v>85998.8</v>
      </c>
      <c r="AX13" s="534">
        <v>1141</v>
      </c>
      <c r="AY13" s="437" t="s">
        <v>158</v>
      </c>
      <c r="AZ13" s="534" t="s">
        <v>1910</v>
      </c>
      <c r="BA13" s="534">
        <v>1141</v>
      </c>
      <c r="BB13" s="534">
        <v>0</v>
      </c>
      <c r="BC13" s="519" t="s">
        <v>1911</v>
      </c>
      <c r="BD13" s="519" t="s">
        <v>1912</v>
      </c>
      <c r="BE13" s="534" t="s">
        <v>82</v>
      </c>
      <c r="BF13" s="520" t="s">
        <v>1913</v>
      </c>
      <c r="BG13" s="431" t="s">
        <v>643</v>
      </c>
      <c r="BH13" s="534" t="s">
        <v>79</v>
      </c>
    </row>
    <row r="14" spans="1:60" ht="220.9" customHeight="1">
      <c r="D14" s="530">
        <v>2</v>
      </c>
      <c r="E14" s="531">
        <v>77</v>
      </c>
      <c r="F14" s="541" t="s">
        <v>644</v>
      </c>
      <c r="G14" s="541" t="s">
        <v>93</v>
      </c>
      <c r="H14" s="432">
        <v>43028</v>
      </c>
      <c r="I14" s="440">
        <v>37496</v>
      </c>
      <c r="J14" s="441">
        <v>1028600582890</v>
      </c>
      <c r="K14" s="441">
        <v>8602210874</v>
      </c>
      <c r="L14" s="531" t="s">
        <v>645</v>
      </c>
      <c r="M14" s="434" t="s">
        <v>71</v>
      </c>
      <c r="N14" s="435" t="s">
        <v>634</v>
      </c>
      <c r="O14" s="531">
        <v>628400</v>
      </c>
      <c r="P14" s="531" t="s">
        <v>646</v>
      </c>
      <c r="Q14" s="442">
        <v>12</v>
      </c>
      <c r="R14" s="541" t="s">
        <v>637</v>
      </c>
      <c r="S14" s="531" t="s">
        <v>647</v>
      </c>
      <c r="T14" s="531" t="s">
        <v>648</v>
      </c>
      <c r="U14" s="531" t="s">
        <v>649</v>
      </c>
      <c r="V14" s="531" t="s">
        <v>650</v>
      </c>
      <c r="W14" s="531" t="s">
        <v>651</v>
      </c>
      <c r="X14" s="531" t="s">
        <v>652</v>
      </c>
      <c r="Y14" s="531" t="s">
        <v>653</v>
      </c>
      <c r="Z14" s="531" t="s">
        <v>654</v>
      </c>
      <c r="AA14" s="531" t="s">
        <v>655</v>
      </c>
      <c r="AB14" s="531" t="s">
        <v>656</v>
      </c>
      <c r="AC14" s="443">
        <v>42577</v>
      </c>
      <c r="AD14" s="531" t="s">
        <v>657</v>
      </c>
      <c r="AE14" s="531" t="s">
        <v>75</v>
      </c>
      <c r="AF14" s="531" t="s">
        <v>1928</v>
      </c>
      <c r="AG14" s="531"/>
      <c r="AH14" s="542" t="s">
        <v>158</v>
      </c>
      <c r="AI14" s="435" t="s">
        <v>1929</v>
      </c>
      <c r="AJ14" s="531" t="s">
        <v>1930</v>
      </c>
      <c r="AK14" s="531">
        <v>19</v>
      </c>
      <c r="AL14" s="534"/>
      <c r="AM14" s="534"/>
      <c r="AN14" s="534"/>
      <c r="AO14" s="534"/>
      <c r="AP14" s="534"/>
      <c r="AQ14" s="435" t="s">
        <v>81</v>
      </c>
      <c r="AR14" s="435">
        <v>1569</v>
      </c>
      <c r="AS14" s="531"/>
      <c r="AT14" s="468">
        <v>43832</v>
      </c>
      <c r="AU14" s="534" t="s">
        <v>659</v>
      </c>
      <c r="AV14" s="534" t="s">
        <v>660</v>
      </c>
      <c r="AW14" s="534">
        <v>197127.13</v>
      </c>
      <c r="AX14" s="534">
        <v>1589</v>
      </c>
      <c r="AY14" s="437" t="s">
        <v>158</v>
      </c>
      <c r="AZ14" s="534" t="s">
        <v>661</v>
      </c>
      <c r="BA14" s="534">
        <v>1585</v>
      </c>
      <c r="BB14" s="534">
        <v>0</v>
      </c>
      <c r="BC14" s="534" t="s">
        <v>1931</v>
      </c>
      <c r="BD14" s="534"/>
      <c r="BE14" s="431" t="s">
        <v>662</v>
      </c>
      <c r="BF14" s="431" t="s">
        <v>1932</v>
      </c>
      <c r="BG14" s="431" t="s">
        <v>162</v>
      </c>
      <c r="BH14" s="534" t="s">
        <v>79</v>
      </c>
    </row>
    <row r="15" spans="1:60" ht="220.5">
      <c r="D15" s="530">
        <v>3</v>
      </c>
      <c r="E15" s="534">
        <v>78</v>
      </c>
      <c r="F15" s="435" t="s">
        <v>663</v>
      </c>
      <c r="G15" s="431" t="s">
        <v>156</v>
      </c>
      <c r="H15" s="432">
        <v>43028</v>
      </c>
      <c r="I15" s="432">
        <v>37536</v>
      </c>
      <c r="J15" s="439">
        <v>1028600586662</v>
      </c>
      <c r="K15" s="433">
        <v>8602002306</v>
      </c>
      <c r="L15" s="534" t="s">
        <v>665</v>
      </c>
      <c r="M15" s="434" t="s">
        <v>71</v>
      </c>
      <c r="N15" s="435" t="s">
        <v>634</v>
      </c>
      <c r="O15" s="534">
        <v>628406</v>
      </c>
      <c r="P15" s="534" t="s">
        <v>666</v>
      </c>
      <c r="Q15" s="438">
        <v>25</v>
      </c>
      <c r="R15" s="435" t="s">
        <v>634</v>
      </c>
      <c r="S15" s="534" t="s">
        <v>666</v>
      </c>
      <c r="T15" s="534">
        <v>25</v>
      </c>
      <c r="U15" s="534" t="s">
        <v>159</v>
      </c>
      <c r="V15" s="534" t="s">
        <v>667</v>
      </c>
      <c r="W15" s="444" t="s">
        <v>668</v>
      </c>
      <c r="X15" s="534" t="s">
        <v>669</v>
      </c>
      <c r="Y15" s="534"/>
      <c r="Z15" s="534"/>
      <c r="AA15" s="534"/>
      <c r="AB15" s="534"/>
      <c r="AC15" s="534"/>
      <c r="AD15" s="534"/>
      <c r="AE15" s="431" t="s">
        <v>75</v>
      </c>
      <c r="AF15" s="534" t="s">
        <v>1914</v>
      </c>
      <c r="AG15" s="534"/>
      <c r="AH15" s="540" t="s">
        <v>158</v>
      </c>
      <c r="AI15" s="435" t="s">
        <v>658</v>
      </c>
      <c r="AJ15" s="534" t="s">
        <v>1915</v>
      </c>
      <c r="AK15" s="534">
        <v>21</v>
      </c>
      <c r="AL15" s="534"/>
      <c r="AM15" s="534"/>
      <c r="AN15" s="534"/>
      <c r="AO15" s="534"/>
      <c r="AP15" s="534"/>
      <c r="AQ15" s="435" t="s">
        <v>81</v>
      </c>
      <c r="AR15" s="435">
        <v>1936</v>
      </c>
      <c r="AS15" s="534"/>
      <c r="AT15" s="468">
        <v>44743</v>
      </c>
      <c r="AU15" s="534" t="s">
        <v>642</v>
      </c>
      <c r="AV15" s="534" t="s">
        <v>165</v>
      </c>
      <c r="AW15" s="534">
        <v>86582.22</v>
      </c>
      <c r="AX15" s="534">
        <v>1936</v>
      </c>
      <c r="AY15" s="534" t="s">
        <v>158</v>
      </c>
      <c r="AZ15" s="431" t="s">
        <v>1916</v>
      </c>
      <c r="BA15" s="534">
        <v>1936</v>
      </c>
      <c r="BB15" s="534">
        <v>0</v>
      </c>
      <c r="BC15" s="431" t="s">
        <v>1917</v>
      </c>
      <c r="BD15" s="534">
        <v>44.5</v>
      </c>
      <c r="BE15" s="431" t="s">
        <v>1918</v>
      </c>
      <c r="BF15" s="431" t="s">
        <v>1919</v>
      </c>
      <c r="BG15" s="431" t="s">
        <v>162</v>
      </c>
      <c r="BH15" s="534" t="s">
        <v>79</v>
      </c>
    </row>
    <row r="16" spans="1:60" ht="287.45" customHeight="1">
      <c r="D16" s="530">
        <v>4</v>
      </c>
      <c r="E16" s="534">
        <v>79</v>
      </c>
      <c r="F16" s="435" t="s">
        <v>670</v>
      </c>
      <c r="G16" s="431" t="s">
        <v>156</v>
      </c>
      <c r="H16" s="432">
        <v>43028</v>
      </c>
      <c r="I16" s="432">
        <v>37478</v>
      </c>
      <c r="J16" s="433">
        <v>1028600581294</v>
      </c>
      <c r="K16" s="534">
        <v>8602003123</v>
      </c>
      <c r="L16" s="534" t="s">
        <v>671</v>
      </c>
      <c r="M16" s="434" t="s">
        <v>71</v>
      </c>
      <c r="N16" s="435" t="s">
        <v>634</v>
      </c>
      <c r="O16" s="534">
        <v>628408</v>
      </c>
      <c r="P16" s="534" t="s">
        <v>480</v>
      </c>
      <c r="Q16" s="534">
        <v>47</v>
      </c>
      <c r="R16" s="435" t="s">
        <v>634</v>
      </c>
      <c r="S16" s="534" t="s">
        <v>480</v>
      </c>
      <c r="T16" s="534">
        <v>47</v>
      </c>
      <c r="U16" s="534" t="s">
        <v>672</v>
      </c>
      <c r="V16" s="534" t="s">
        <v>673</v>
      </c>
      <c r="W16" s="534" t="s">
        <v>674</v>
      </c>
      <c r="X16" s="534" t="s">
        <v>675</v>
      </c>
      <c r="Y16" s="534"/>
      <c r="Z16" s="534"/>
      <c r="AA16" s="534"/>
      <c r="AB16" s="534"/>
      <c r="AC16" s="534"/>
      <c r="AD16" s="534"/>
      <c r="AE16" s="431" t="s">
        <v>75</v>
      </c>
      <c r="AF16" s="534" t="s">
        <v>1920</v>
      </c>
      <c r="AG16" s="462" t="s">
        <v>1921</v>
      </c>
      <c r="AH16" s="431" t="s">
        <v>158</v>
      </c>
      <c r="AI16" s="435" t="s">
        <v>1922</v>
      </c>
      <c r="AJ16" s="534" t="s">
        <v>1923</v>
      </c>
      <c r="AK16" s="534">
        <v>23</v>
      </c>
      <c r="AL16" s="534"/>
      <c r="AM16" s="534"/>
      <c r="AN16" s="534"/>
      <c r="AO16" s="534"/>
      <c r="AP16" s="534"/>
      <c r="AQ16" s="435" t="s">
        <v>81</v>
      </c>
      <c r="AR16" s="435">
        <v>1014</v>
      </c>
      <c r="AS16" s="534"/>
      <c r="AT16" s="468">
        <v>44762</v>
      </c>
      <c r="AU16" s="534" t="s">
        <v>642</v>
      </c>
      <c r="AV16" s="534" t="s">
        <v>165</v>
      </c>
      <c r="AW16" s="469">
        <v>94264.9</v>
      </c>
      <c r="AX16" s="534">
        <v>1014</v>
      </c>
      <c r="AY16" s="534" t="s">
        <v>158</v>
      </c>
      <c r="AZ16" s="431" t="s">
        <v>1924</v>
      </c>
      <c r="BA16" s="431">
        <v>1014</v>
      </c>
      <c r="BB16" s="431">
        <v>0</v>
      </c>
      <c r="BC16" s="431" t="s">
        <v>1925</v>
      </c>
      <c r="BD16" s="431" t="s">
        <v>1926</v>
      </c>
      <c r="BE16" s="431"/>
      <c r="BF16" s="431" t="s">
        <v>1927</v>
      </c>
      <c r="BG16" s="431" t="s">
        <v>643</v>
      </c>
      <c r="BH16" s="534" t="s">
        <v>79</v>
      </c>
    </row>
    <row r="17" spans="4:60" ht="409.5">
      <c r="D17" s="530">
        <v>5</v>
      </c>
      <c r="E17" s="534">
        <v>80</v>
      </c>
      <c r="F17" s="431" t="s">
        <v>676</v>
      </c>
      <c r="G17" s="431" t="s">
        <v>156</v>
      </c>
      <c r="H17" s="432">
        <v>43028</v>
      </c>
      <c r="I17" s="432">
        <v>36209</v>
      </c>
      <c r="J17" s="433">
        <v>1028600619299</v>
      </c>
      <c r="K17" s="433">
        <v>8602002909</v>
      </c>
      <c r="L17" s="534" t="s">
        <v>1068</v>
      </c>
      <c r="M17" s="434" t="s">
        <v>71</v>
      </c>
      <c r="N17" s="435" t="s">
        <v>634</v>
      </c>
      <c r="O17" s="431">
        <v>628402</v>
      </c>
      <c r="P17" s="435" t="s">
        <v>677</v>
      </c>
      <c r="Q17" s="415" t="s">
        <v>678</v>
      </c>
      <c r="R17" s="435" t="s">
        <v>634</v>
      </c>
      <c r="S17" s="431" t="s">
        <v>677</v>
      </c>
      <c r="T17" s="431" t="s">
        <v>678</v>
      </c>
      <c r="U17" s="431" t="s">
        <v>679</v>
      </c>
      <c r="V17" s="431" t="s">
        <v>680</v>
      </c>
      <c r="W17" s="431" t="s">
        <v>681</v>
      </c>
      <c r="X17" s="431" t="s">
        <v>682</v>
      </c>
      <c r="Y17" s="431"/>
      <c r="Z17" s="431"/>
      <c r="AA17" s="431"/>
      <c r="AB17" s="431"/>
      <c r="AC17" s="431"/>
      <c r="AD17" s="431"/>
      <c r="AE17" s="431" t="s">
        <v>75</v>
      </c>
      <c r="AF17" s="431" t="s">
        <v>1944</v>
      </c>
      <c r="AG17" s="431"/>
      <c r="AH17" s="431"/>
      <c r="AI17" s="435" t="s">
        <v>658</v>
      </c>
      <c r="AJ17" s="431" t="s">
        <v>1945</v>
      </c>
      <c r="AK17" s="534">
        <v>22</v>
      </c>
      <c r="AL17" s="534"/>
      <c r="AM17" s="534"/>
      <c r="AN17" s="534"/>
      <c r="AO17" s="534"/>
      <c r="AP17" s="534"/>
      <c r="AQ17" s="435" t="s">
        <v>81</v>
      </c>
      <c r="AR17" s="435">
        <v>660</v>
      </c>
      <c r="AS17" s="534"/>
      <c r="AT17" s="468">
        <v>44762</v>
      </c>
      <c r="AU17" s="534" t="s">
        <v>642</v>
      </c>
      <c r="AV17" s="534" t="s">
        <v>165</v>
      </c>
      <c r="AW17" s="469">
        <v>53038620.039999999</v>
      </c>
      <c r="AX17" s="534">
        <v>67</v>
      </c>
      <c r="AY17" s="437" t="s">
        <v>158</v>
      </c>
      <c r="AZ17" s="431" t="s">
        <v>1946</v>
      </c>
      <c r="BA17" s="534">
        <v>660</v>
      </c>
      <c r="BB17" s="534">
        <v>0</v>
      </c>
      <c r="BC17" s="431" t="s">
        <v>1947</v>
      </c>
      <c r="BD17" s="431">
        <v>26.06</v>
      </c>
      <c r="BE17" s="431" t="s">
        <v>1948</v>
      </c>
      <c r="BF17" s="431" t="s">
        <v>1949</v>
      </c>
      <c r="BG17" s="431" t="s">
        <v>162</v>
      </c>
      <c r="BH17" s="534" t="s">
        <v>79</v>
      </c>
    </row>
    <row r="18" spans="4:60" ht="352.5" customHeight="1">
      <c r="D18" s="530">
        <v>6</v>
      </c>
      <c r="E18" s="534">
        <v>81</v>
      </c>
      <c r="F18" s="431" t="s">
        <v>683</v>
      </c>
      <c r="G18" s="431" t="s">
        <v>156</v>
      </c>
      <c r="H18" s="432">
        <v>43028</v>
      </c>
      <c r="I18" s="432">
        <v>38408</v>
      </c>
      <c r="J18" s="433">
        <v>1058602055907</v>
      </c>
      <c r="K18" s="433">
        <v>8602003652</v>
      </c>
      <c r="L18" s="534" t="s">
        <v>684</v>
      </c>
      <c r="M18" s="434" t="s">
        <v>71</v>
      </c>
      <c r="N18" s="435" t="s">
        <v>634</v>
      </c>
      <c r="O18" s="431">
        <v>628402</v>
      </c>
      <c r="P18" s="435" t="s">
        <v>685</v>
      </c>
      <c r="Q18" s="415">
        <v>73</v>
      </c>
      <c r="R18" s="435" t="s">
        <v>634</v>
      </c>
      <c r="S18" s="431" t="s">
        <v>685</v>
      </c>
      <c r="T18" s="431">
        <v>73</v>
      </c>
      <c r="U18" s="431" t="s">
        <v>649</v>
      </c>
      <c r="V18" s="431" t="s">
        <v>686</v>
      </c>
      <c r="W18" s="431" t="s">
        <v>687</v>
      </c>
      <c r="X18" s="431" t="s">
        <v>688</v>
      </c>
      <c r="Y18" s="431"/>
      <c r="Z18" s="431"/>
      <c r="AA18" s="431"/>
      <c r="AB18" s="431"/>
      <c r="AC18" s="431"/>
      <c r="AD18" s="431"/>
      <c r="AE18" s="431" t="s">
        <v>75</v>
      </c>
      <c r="AF18" s="431" t="s">
        <v>1933</v>
      </c>
      <c r="AG18" s="431"/>
      <c r="AH18" s="431"/>
      <c r="AI18" s="435" t="s">
        <v>658</v>
      </c>
      <c r="AJ18" s="431" t="s">
        <v>1934</v>
      </c>
      <c r="AK18" s="534">
        <v>17</v>
      </c>
      <c r="AL18" s="534"/>
      <c r="AM18" s="534"/>
      <c r="AN18" s="534"/>
      <c r="AO18" s="534"/>
      <c r="AP18" s="534"/>
      <c r="AQ18" s="435" t="s">
        <v>81</v>
      </c>
      <c r="AR18" s="435">
        <v>686</v>
      </c>
      <c r="AS18" s="534"/>
      <c r="AT18" s="468">
        <v>43831</v>
      </c>
      <c r="AU18" s="534" t="s">
        <v>642</v>
      </c>
      <c r="AV18" s="534" t="s">
        <v>165</v>
      </c>
      <c r="AW18" s="470">
        <v>115988.4</v>
      </c>
      <c r="AX18" s="534"/>
      <c r="AY18" s="534" t="s">
        <v>158</v>
      </c>
      <c r="AZ18" s="431" t="s">
        <v>1935</v>
      </c>
      <c r="BA18" s="431">
        <v>686</v>
      </c>
      <c r="BB18" s="431">
        <v>0</v>
      </c>
      <c r="BC18" s="431" t="s">
        <v>1936</v>
      </c>
      <c r="BD18" s="431" t="s">
        <v>1937</v>
      </c>
      <c r="BE18" s="431"/>
      <c r="BF18" s="431" t="s">
        <v>1938</v>
      </c>
      <c r="BG18" s="431" t="s">
        <v>643</v>
      </c>
      <c r="BH18" s="534" t="s">
        <v>79</v>
      </c>
    </row>
    <row r="19" spans="4:60" ht="195.6" customHeight="1">
      <c r="D19" s="530">
        <v>7</v>
      </c>
      <c r="E19" s="534">
        <v>82</v>
      </c>
      <c r="F19" s="431" t="s">
        <v>689</v>
      </c>
      <c r="G19" s="431" t="s">
        <v>156</v>
      </c>
      <c r="H19" s="432">
        <v>43028</v>
      </c>
      <c r="I19" s="432">
        <v>37619</v>
      </c>
      <c r="J19" s="433">
        <v>1028600618914</v>
      </c>
      <c r="K19" s="534">
        <v>8602002458</v>
      </c>
      <c r="L19" s="534" t="s">
        <v>690</v>
      </c>
      <c r="M19" s="434" t="s">
        <v>71</v>
      </c>
      <c r="N19" s="435" t="s">
        <v>634</v>
      </c>
      <c r="O19" s="431">
        <v>628418</v>
      </c>
      <c r="P19" s="435" t="s">
        <v>691</v>
      </c>
      <c r="Q19" s="431" t="s">
        <v>692</v>
      </c>
      <c r="R19" s="435" t="s">
        <v>634</v>
      </c>
      <c r="S19" s="431" t="s">
        <v>691</v>
      </c>
      <c r="T19" s="431" t="s">
        <v>692</v>
      </c>
      <c r="U19" s="431" t="s">
        <v>693</v>
      </c>
      <c r="V19" s="431" t="s">
        <v>694</v>
      </c>
      <c r="W19" s="534" t="s">
        <v>695</v>
      </c>
      <c r="X19" s="534" t="s">
        <v>696</v>
      </c>
      <c r="Y19" s="534" t="s">
        <v>697</v>
      </c>
      <c r="Z19" s="534" t="s">
        <v>698</v>
      </c>
      <c r="AA19" s="534" t="s">
        <v>699</v>
      </c>
      <c r="AB19" s="534" t="s">
        <v>656</v>
      </c>
      <c r="AC19" s="437">
        <v>43090</v>
      </c>
      <c r="AD19" s="534" t="s">
        <v>80</v>
      </c>
      <c r="AE19" s="431" t="s">
        <v>75</v>
      </c>
      <c r="AF19" s="534" t="s">
        <v>1939</v>
      </c>
      <c r="AG19" s="534"/>
      <c r="AH19" s="540" t="s">
        <v>158</v>
      </c>
      <c r="AI19" s="435" t="s">
        <v>1940</v>
      </c>
      <c r="AJ19" s="534" t="s">
        <v>1941</v>
      </c>
      <c r="AK19" s="534">
        <v>22</v>
      </c>
      <c r="AL19" s="534"/>
      <c r="AM19" s="534"/>
      <c r="AN19" s="534"/>
      <c r="AO19" s="534"/>
      <c r="AP19" s="534"/>
      <c r="AQ19" s="435" t="s">
        <v>81</v>
      </c>
      <c r="AR19" s="435">
        <v>1084</v>
      </c>
      <c r="AS19" s="534"/>
      <c r="AT19" s="468">
        <v>44762</v>
      </c>
      <c r="AU19" s="534" t="s">
        <v>642</v>
      </c>
      <c r="AV19" s="534" t="s">
        <v>165</v>
      </c>
      <c r="AW19" s="534">
        <v>81878.600000000006</v>
      </c>
      <c r="AX19" s="534">
        <v>1084</v>
      </c>
      <c r="AY19" s="534" t="s">
        <v>158</v>
      </c>
      <c r="AZ19" s="431" t="s">
        <v>1942</v>
      </c>
      <c r="BA19" s="431">
        <v>1084</v>
      </c>
      <c r="BB19" s="431">
        <v>0</v>
      </c>
      <c r="BC19" s="431" t="s">
        <v>1943</v>
      </c>
      <c r="BD19" s="431" t="s">
        <v>1981</v>
      </c>
      <c r="BE19" s="431" t="s">
        <v>82</v>
      </c>
      <c r="BF19" s="431" t="s">
        <v>1982</v>
      </c>
      <c r="BG19" s="431" t="s">
        <v>162</v>
      </c>
      <c r="BH19" s="534" t="s">
        <v>79</v>
      </c>
    </row>
    <row r="20" spans="4:60" ht="259.14999999999998" customHeight="1">
      <c r="D20" s="530">
        <v>8</v>
      </c>
      <c r="E20" s="534">
        <v>83</v>
      </c>
      <c r="F20" s="431" t="s">
        <v>700</v>
      </c>
      <c r="G20" s="431" t="s">
        <v>93</v>
      </c>
      <c r="H20" s="432">
        <v>43028</v>
      </c>
      <c r="I20" s="432">
        <v>40730</v>
      </c>
      <c r="J20" s="433">
        <v>1118602005444</v>
      </c>
      <c r="K20" s="534">
        <v>8602182948</v>
      </c>
      <c r="L20" s="534" t="s">
        <v>701</v>
      </c>
      <c r="M20" s="434" t="s">
        <v>71</v>
      </c>
      <c r="N20" s="435" t="s">
        <v>634</v>
      </c>
      <c r="O20" s="431">
        <v>628400</v>
      </c>
      <c r="P20" s="435" t="s">
        <v>702</v>
      </c>
      <c r="Q20" s="431">
        <v>40</v>
      </c>
      <c r="R20" s="435" t="s">
        <v>634</v>
      </c>
      <c r="S20" s="431" t="s">
        <v>702</v>
      </c>
      <c r="T20" s="431">
        <v>40</v>
      </c>
      <c r="U20" s="431" t="s">
        <v>703</v>
      </c>
      <c r="V20" s="431" t="s">
        <v>704</v>
      </c>
      <c r="W20" s="534" t="s">
        <v>705</v>
      </c>
      <c r="X20" s="534" t="s">
        <v>706</v>
      </c>
      <c r="Y20" s="534" t="s">
        <v>707</v>
      </c>
      <c r="Z20" s="534" t="s">
        <v>708</v>
      </c>
      <c r="AA20" s="534" t="s">
        <v>655</v>
      </c>
      <c r="AB20" s="534" t="s">
        <v>656</v>
      </c>
      <c r="AC20" s="437">
        <v>43186</v>
      </c>
      <c r="AD20" s="534" t="s">
        <v>709</v>
      </c>
      <c r="AE20" s="431" t="s">
        <v>75</v>
      </c>
      <c r="AF20" s="534" t="s">
        <v>1901</v>
      </c>
      <c r="AG20" s="534"/>
      <c r="AH20" s="540" t="s">
        <v>158</v>
      </c>
      <c r="AI20" s="435" t="s">
        <v>658</v>
      </c>
      <c r="AJ20" s="534" t="s">
        <v>1902</v>
      </c>
      <c r="AK20" s="534">
        <v>10</v>
      </c>
      <c r="AL20" s="534"/>
      <c r="AM20" s="534"/>
      <c r="AN20" s="534"/>
      <c r="AO20" s="534"/>
      <c r="AP20" s="534"/>
      <c r="AQ20" s="435" t="s">
        <v>81</v>
      </c>
      <c r="AR20" s="435">
        <v>606</v>
      </c>
      <c r="AS20" s="534"/>
      <c r="AT20" s="468">
        <v>44762</v>
      </c>
      <c r="AU20" s="534" t="s">
        <v>642</v>
      </c>
      <c r="AV20" s="534" t="s">
        <v>165</v>
      </c>
      <c r="AW20" s="534">
        <v>271643.88</v>
      </c>
      <c r="AX20" s="534">
        <v>734</v>
      </c>
      <c r="AY20" s="534" t="s">
        <v>158</v>
      </c>
      <c r="AZ20" s="431" t="s">
        <v>1903</v>
      </c>
      <c r="BA20" s="431">
        <v>734</v>
      </c>
      <c r="BB20" s="431">
        <v>0</v>
      </c>
      <c r="BC20" s="431" t="s">
        <v>1904</v>
      </c>
      <c r="BD20" s="431" t="s">
        <v>1905</v>
      </c>
      <c r="BE20" s="431"/>
      <c r="BF20" s="431" t="s">
        <v>1906</v>
      </c>
      <c r="BG20" s="431" t="s">
        <v>643</v>
      </c>
      <c r="BH20" s="534" t="s">
        <v>79</v>
      </c>
    </row>
    <row r="21" spans="4:60" ht="62.45" customHeight="1">
      <c r="D21" s="530">
        <v>9</v>
      </c>
      <c r="E21" s="534">
        <v>84</v>
      </c>
      <c r="F21" s="431" t="s">
        <v>710</v>
      </c>
      <c r="G21" s="431" t="s">
        <v>156</v>
      </c>
      <c r="H21" s="432">
        <v>43028</v>
      </c>
      <c r="I21" s="432">
        <v>40813</v>
      </c>
      <c r="J21" s="433">
        <v>1028600602194</v>
      </c>
      <c r="K21" s="534">
        <v>8602003282</v>
      </c>
      <c r="L21" s="534" t="s">
        <v>1961</v>
      </c>
      <c r="M21" s="434" t="s">
        <v>71</v>
      </c>
      <c r="N21" s="435" t="s">
        <v>634</v>
      </c>
      <c r="O21" s="431">
        <v>628400</v>
      </c>
      <c r="P21" s="435" t="s">
        <v>711</v>
      </c>
      <c r="Q21" s="431">
        <v>16</v>
      </c>
      <c r="R21" s="435" t="s">
        <v>634</v>
      </c>
      <c r="S21" s="431" t="s">
        <v>711</v>
      </c>
      <c r="T21" s="431">
        <v>16</v>
      </c>
      <c r="U21" s="431" t="s">
        <v>712</v>
      </c>
      <c r="V21" s="431" t="s">
        <v>713</v>
      </c>
      <c r="W21" s="534" t="s">
        <v>714</v>
      </c>
      <c r="X21" s="534" t="s">
        <v>715</v>
      </c>
      <c r="Y21" s="435" t="s">
        <v>716</v>
      </c>
      <c r="Z21" s="435" t="s">
        <v>717</v>
      </c>
      <c r="AA21" s="435" t="s">
        <v>718</v>
      </c>
      <c r="AB21" s="435" t="s">
        <v>719</v>
      </c>
      <c r="AC21" s="435">
        <v>41516</v>
      </c>
      <c r="AD21" s="435" t="s">
        <v>657</v>
      </c>
      <c r="AE21" s="431" t="s">
        <v>75</v>
      </c>
      <c r="AF21" s="543" t="s">
        <v>720</v>
      </c>
      <c r="AG21" s="543"/>
      <c r="AH21" s="547" t="s">
        <v>158</v>
      </c>
      <c r="AI21" s="545" t="s">
        <v>1897</v>
      </c>
      <c r="AJ21" s="543" t="s">
        <v>721</v>
      </c>
      <c r="AK21" s="543">
        <v>9</v>
      </c>
      <c r="AL21" s="543"/>
      <c r="AM21" s="543"/>
      <c r="AN21" s="543"/>
      <c r="AO21" s="543"/>
      <c r="AP21" s="543"/>
      <c r="AQ21" s="545" t="s">
        <v>81</v>
      </c>
      <c r="AR21" s="545">
        <v>1845</v>
      </c>
      <c r="AS21" s="543"/>
      <c r="AT21" s="546">
        <v>43834</v>
      </c>
      <c r="AU21" s="543" t="s">
        <v>642</v>
      </c>
      <c r="AV21" s="543" t="s">
        <v>165</v>
      </c>
      <c r="AW21" s="543"/>
      <c r="AX21" s="543"/>
      <c r="AY21" s="543" t="s">
        <v>158</v>
      </c>
      <c r="AZ21" s="544"/>
      <c r="BA21" s="544"/>
      <c r="BB21" s="544"/>
      <c r="BC21" s="544" t="s">
        <v>1898</v>
      </c>
      <c r="BD21" s="627">
        <v>19.5</v>
      </c>
      <c r="BE21" s="543" t="s">
        <v>1899</v>
      </c>
      <c r="BF21" s="544" t="s">
        <v>1900</v>
      </c>
      <c r="BG21" s="544" t="s">
        <v>643</v>
      </c>
      <c r="BH21" s="543" t="s">
        <v>79</v>
      </c>
    </row>
    <row r="22" spans="4:60">
      <c r="D22" s="530"/>
      <c r="E22" s="534"/>
      <c r="F22" s="431"/>
      <c r="G22" s="431"/>
      <c r="H22" s="432"/>
      <c r="I22" s="432"/>
      <c r="J22" s="433"/>
      <c r="K22" s="534"/>
      <c r="L22" s="534"/>
      <c r="M22" s="434"/>
      <c r="N22" s="435"/>
      <c r="O22" s="431"/>
      <c r="P22" s="435"/>
      <c r="Q22" s="431"/>
      <c r="R22" s="435"/>
      <c r="S22" s="431"/>
      <c r="T22" s="431"/>
      <c r="U22" s="431"/>
      <c r="V22" s="431"/>
      <c r="W22" s="534"/>
      <c r="X22" s="534"/>
      <c r="Y22" s="435"/>
      <c r="Z22" s="435"/>
      <c r="AA22" s="435"/>
      <c r="AB22" s="435"/>
      <c r="AC22" s="435"/>
      <c r="AD22" s="435"/>
      <c r="AE22" s="431"/>
      <c r="AF22" s="628"/>
      <c r="AG22" s="628"/>
      <c r="AH22" s="629"/>
      <c r="AI22" s="630"/>
      <c r="AJ22" s="628"/>
      <c r="AK22" s="628"/>
      <c r="AL22" s="628"/>
      <c r="AM22" s="628"/>
      <c r="AN22" s="628"/>
      <c r="AO22" s="628"/>
      <c r="AP22" s="628"/>
      <c r="AQ22" s="630"/>
      <c r="AR22" s="630"/>
      <c r="AS22" s="628"/>
      <c r="AT22" s="630"/>
      <c r="AU22" s="628"/>
      <c r="AV22" s="628"/>
      <c r="AW22" s="628"/>
      <c r="AX22" s="628"/>
      <c r="AY22" s="628"/>
      <c r="AZ22" s="629"/>
      <c r="BA22" s="629"/>
      <c r="BB22" s="629"/>
      <c r="BC22" s="629"/>
      <c r="BD22" s="631"/>
      <c r="BE22" s="628"/>
      <c r="BF22" s="629"/>
      <c r="BG22" s="629"/>
      <c r="BH22" s="628"/>
    </row>
    <row r="23" spans="4:60" ht="96.75" customHeight="1">
      <c r="D23" s="530">
        <v>10</v>
      </c>
      <c r="E23" s="534">
        <v>177</v>
      </c>
      <c r="F23" s="435" t="s">
        <v>722</v>
      </c>
      <c r="G23" s="435" t="s">
        <v>664</v>
      </c>
      <c r="H23" s="432" t="s">
        <v>118</v>
      </c>
      <c r="I23" s="432">
        <v>37572</v>
      </c>
      <c r="J23" s="433">
        <v>1028600593581</v>
      </c>
      <c r="K23" s="433">
        <v>8602161480</v>
      </c>
      <c r="L23" s="534" t="s">
        <v>723</v>
      </c>
      <c r="M23" s="434" t="s">
        <v>71</v>
      </c>
      <c r="N23" s="435" t="s">
        <v>634</v>
      </c>
      <c r="O23" s="534">
        <v>628400</v>
      </c>
      <c r="P23" s="534" t="s">
        <v>724</v>
      </c>
      <c r="Q23" s="438" t="s">
        <v>725</v>
      </c>
      <c r="R23" s="435" t="s">
        <v>634</v>
      </c>
      <c r="S23" s="534" t="s">
        <v>724</v>
      </c>
      <c r="T23" s="534" t="s">
        <v>725</v>
      </c>
      <c r="U23" s="534" t="s">
        <v>712</v>
      </c>
      <c r="V23" s="534" t="s">
        <v>726</v>
      </c>
      <c r="W23" s="534" t="s">
        <v>727</v>
      </c>
      <c r="X23" s="534"/>
      <c r="Y23" s="534"/>
      <c r="Z23" s="534"/>
      <c r="AA23" s="534"/>
      <c r="AB23" s="534"/>
      <c r="AC23" s="534"/>
      <c r="AD23" s="534"/>
      <c r="AE23" s="431" t="s">
        <v>75</v>
      </c>
      <c r="AF23" s="431" t="s">
        <v>728</v>
      </c>
      <c r="AG23" s="431"/>
      <c r="AH23" s="431"/>
      <c r="AI23" s="431"/>
      <c r="AJ23" s="431"/>
      <c r="AK23" s="534">
        <v>18</v>
      </c>
      <c r="AL23" s="534"/>
      <c r="AM23" s="534"/>
      <c r="AN23" s="534"/>
      <c r="AO23" s="431"/>
      <c r="AP23" s="431"/>
      <c r="AQ23" s="431"/>
      <c r="AR23" s="431"/>
      <c r="AS23" s="431"/>
      <c r="AT23" s="535" t="s">
        <v>81</v>
      </c>
      <c r="AU23" s="534"/>
      <c r="AV23" s="431"/>
      <c r="AW23" s="534">
        <v>0</v>
      </c>
      <c r="AX23" s="534"/>
      <c r="AY23" s="431"/>
      <c r="AZ23" s="431"/>
      <c r="BA23" s="431"/>
      <c r="BB23" s="431"/>
      <c r="BC23" s="431"/>
      <c r="BD23" s="431"/>
      <c r="BE23" s="431"/>
      <c r="BF23" s="431"/>
      <c r="BG23" s="431"/>
      <c r="BH23" s="534" t="s">
        <v>127</v>
      </c>
    </row>
    <row r="24" spans="4:60" ht="78.75">
      <c r="D24" s="530">
        <v>11</v>
      </c>
      <c r="E24" s="534">
        <v>89</v>
      </c>
      <c r="F24" s="431" t="s">
        <v>729</v>
      </c>
      <c r="G24" s="431" t="s">
        <v>730</v>
      </c>
      <c r="H24" s="432">
        <v>43028</v>
      </c>
      <c r="I24" s="513" t="s">
        <v>731</v>
      </c>
      <c r="J24" s="433">
        <v>1038605501230</v>
      </c>
      <c r="K24" s="433">
        <v>8602164226</v>
      </c>
      <c r="L24" s="534" t="s">
        <v>732</v>
      </c>
      <c r="M24" s="434" t="s">
        <v>71</v>
      </c>
      <c r="N24" s="435" t="s">
        <v>634</v>
      </c>
      <c r="O24" s="431">
        <v>628400</v>
      </c>
      <c r="P24" s="431" t="s">
        <v>733</v>
      </c>
      <c r="Q24" s="415">
        <v>14</v>
      </c>
      <c r="R24" s="435" t="s">
        <v>634</v>
      </c>
      <c r="S24" s="431" t="s">
        <v>733</v>
      </c>
      <c r="T24" s="415">
        <v>14</v>
      </c>
      <c r="U24" s="534" t="s">
        <v>734</v>
      </c>
      <c r="V24" s="431"/>
      <c r="W24" s="417" t="s">
        <v>735</v>
      </c>
      <c r="X24" s="431" t="s">
        <v>1723</v>
      </c>
      <c r="Y24" s="431" t="s">
        <v>90</v>
      </c>
      <c r="Z24" s="431" t="s">
        <v>90</v>
      </c>
      <c r="AA24" s="431" t="s">
        <v>90</v>
      </c>
      <c r="AB24" s="431" t="s">
        <v>90</v>
      </c>
      <c r="AC24" s="431" t="s">
        <v>90</v>
      </c>
      <c r="AD24" s="431" t="s">
        <v>90</v>
      </c>
      <c r="AE24" s="431" t="s">
        <v>75</v>
      </c>
      <c r="AF24" s="431" t="s">
        <v>736</v>
      </c>
      <c r="AG24" s="431"/>
      <c r="AH24" s="431"/>
      <c r="AI24" s="431"/>
      <c r="AJ24" s="431"/>
      <c r="AK24" s="534">
        <v>21</v>
      </c>
      <c r="AL24" s="431"/>
      <c r="AM24" s="431"/>
      <c r="AN24" s="431"/>
      <c r="AO24" s="431"/>
      <c r="AP24" s="431"/>
      <c r="AQ24" s="431"/>
      <c r="AR24" s="431"/>
      <c r="AS24" s="431"/>
      <c r="AT24" s="535" t="s">
        <v>81</v>
      </c>
      <c r="AU24" s="431"/>
      <c r="AV24" s="431"/>
      <c r="AW24" s="534">
        <v>0</v>
      </c>
      <c r="AX24" s="534"/>
      <c r="AY24" s="431"/>
      <c r="AZ24" s="431"/>
      <c r="BA24" s="431"/>
      <c r="BB24" s="431"/>
      <c r="BC24" s="431"/>
      <c r="BD24" s="431"/>
      <c r="BE24" s="431"/>
      <c r="BF24" s="431"/>
      <c r="BG24" s="431"/>
      <c r="BH24" s="534" t="s">
        <v>161</v>
      </c>
    </row>
    <row r="25" spans="4:60" ht="63">
      <c r="D25" s="530">
        <v>12</v>
      </c>
      <c r="E25" s="534">
        <v>90</v>
      </c>
      <c r="F25" s="431" t="s">
        <v>737</v>
      </c>
      <c r="G25" s="431" t="s">
        <v>342</v>
      </c>
      <c r="H25" s="432">
        <v>43028</v>
      </c>
      <c r="I25" s="513" t="s">
        <v>738</v>
      </c>
      <c r="J25" s="438" t="s">
        <v>739</v>
      </c>
      <c r="K25" s="438" t="s">
        <v>740</v>
      </c>
      <c r="L25" s="534" t="s">
        <v>741</v>
      </c>
      <c r="M25" s="434" t="s">
        <v>71</v>
      </c>
      <c r="N25" s="435" t="s">
        <v>634</v>
      </c>
      <c r="O25" s="431">
        <v>628400</v>
      </c>
      <c r="P25" s="435" t="s">
        <v>742</v>
      </c>
      <c r="Q25" s="415" t="s">
        <v>743</v>
      </c>
      <c r="R25" s="435" t="s">
        <v>634</v>
      </c>
      <c r="S25" s="431" t="s">
        <v>742</v>
      </c>
      <c r="T25" s="415" t="s">
        <v>743</v>
      </c>
      <c r="U25" s="415" t="s">
        <v>744</v>
      </c>
      <c r="V25" s="431" t="s">
        <v>745</v>
      </c>
      <c r="W25" s="417" t="s">
        <v>746</v>
      </c>
      <c r="X25" s="417" t="s">
        <v>747</v>
      </c>
      <c r="Y25" s="435" t="s">
        <v>748</v>
      </c>
      <c r="Z25" s="435" t="s">
        <v>748</v>
      </c>
      <c r="AA25" s="435" t="s">
        <v>748</v>
      </c>
      <c r="AB25" s="435" t="s">
        <v>748</v>
      </c>
      <c r="AC25" s="435" t="s">
        <v>748</v>
      </c>
      <c r="AD25" s="435" t="s">
        <v>748</v>
      </c>
      <c r="AE25" s="435" t="s">
        <v>246</v>
      </c>
      <c r="AF25" s="473" t="s">
        <v>749</v>
      </c>
      <c r="AG25" s="435" t="s">
        <v>748</v>
      </c>
      <c r="AH25" s="435" t="s">
        <v>158</v>
      </c>
      <c r="AI25" s="435" t="s">
        <v>250</v>
      </c>
      <c r="AJ25" s="435" t="s">
        <v>748</v>
      </c>
      <c r="AK25" s="534">
        <v>16</v>
      </c>
      <c r="AL25" s="474"/>
      <c r="AM25" s="474"/>
      <c r="AN25" s="474"/>
      <c r="AO25" s="474"/>
      <c r="AP25" s="435"/>
      <c r="AQ25" s="435"/>
      <c r="AR25" s="435"/>
      <c r="AS25" s="435"/>
      <c r="AT25" s="468">
        <v>43647</v>
      </c>
      <c r="AU25" s="475"/>
      <c r="AV25" s="475"/>
      <c r="AW25" s="475"/>
      <c r="AX25" s="475"/>
      <c r="AY25" s="475"/>
      <c r="AZ25" s="475"/>
      <c r="BA25" s="475"/>
      <c r="BB25" s="475"/>
      <c r="BC25" s="475"/>
      <c r="BD25" s="475"/>
      <c r="BE25" s="475"/>
      <c r="BF25" s="475"/>
      <c r="BG25" s="475"/>
      <c r="BH25" s="534" t="s">
        <v>161</v>
      </c>
    </row>
    <row r="26" spans="4:60" ht="78.75">
      <c r="D26" s="530">
        <v>13</v>
      </c>
      <c r="E26" s="534">
        <v>95</v>
      </c>
      <c r="F26" s="431" t="s">
        <v>750</v>
      </c>
      <c r="G26" s="431" t="s">
        <v>751</v>
      </c>
      <c r="H26" s="432">
        <v>43028</v>
      </c>
      <c r="I26" s="432">
        <v>39507</v>
      </c>
      <c r="J26" s="433">
        <v>1088600000477</v>
      </c>
      <c r="K26" s="433">
        <v>8602071074</v>
      </c>
      <c r="L26" s="534" t="s">
        <v>752</v>
      </c>
      <c r="M26" s="434" t="s">
        <v>71</v>
      </c>
      <c r="N26" s="435" t="s">
        <v>634</v>
      </c>
      <c r="O26" s="431">
        <v>628400</v>
      </c>
      <c r="P26" s="431" t="s">
        <v>1724</v>
      </c>
      <c r="Q26" s="415" t="s">
        <v>795</v>
      </c>
      <c r="R26" s="435" t="s">
        <v>634</v>
      </c>
      <c r="S26" s="431" t="s">
        <v>753</v>
      </c>
      <c r="T26" s="431" t="s">
        <v>754</v>
      </c>
      <c r="U26" s="534" t="s">
        <v>734</v>
      </c>
      <c r="V26" s="431" t="s">
        <v>1726</v>
      </c>
      <c r="W26" s="431" t="s">
        <v>1725</v>
      </c>
      <c r="X26" s="431" t="s">
        <v>1727</v>
      </c>
      <c r="Y26" s="431" t="s">
        <v>90</v>
      </c>
      <c r="Z26" s="431" t="s">
        <v>90</v>
      </c>
      <c r="AA26" s="431" t="s">
        <v>90</v>
      </c>
      <c r="AB26" s="431" t="s">
        <v>90</v>
      </c>
      <c r="AC26" s="431" t="s">
        <v>90</v>
      </c>
      <c r="AD26" s="431" t="s">
        <v>90</v>
      </c>
      <c r="AE26" s="431" t="s">
        <v>75</v>
      </c>
      <c r="AF26" s="431" t="s">
        <v>1728</v>
      </c>
      <c r="AG26" s="431"/>
      <c r="AH26" s="431" t="s">
        <v>158</v>
      </c>
      <c r="AI26" s="431"/>
      <c r="AJ26" s="431"/>
      <c r="AK26" s="534">
        <v>12</v>
      </c>
      <c r="AL26" s="431"/>
      <c r="AM26" s="431"/>
      <c r="AN26" s="431"/>
      <c r="AO26" s="431"/>
      <c r="AP26" s="431"/>
      <c r="AQ26" s="431"/>
      <c r="AR26" s="431"/>
      <c r="AS26" s="431"/>
      <c r="AT26" s="535" t="s">
        <v>81</v>
      </c>
      <c r="AU26" s="431"/>
      <c r="AV26" s="431"/>
      <c r="AW26" s="534">
        <v>0</v>
      </c>
      <c r="AX26" s="534"/>
      <c r="AY26" s="431"/>
      <c r="AZ26" s="431"/>
      <c r="BA26" s="431"/>
      <c r="BB26" s="431"/>
      <c r="BC26" s="431"/>
      <c r="BD26" s="431"/>
      <c r="BE26" s="431"/>
      <c r="BF26" s="431"/>
      <c r="BG26" s="431"/>
      <c r="BH26" s="534" t="s">
        <v>161</v>
      </c>
    </row>
    <row r="27" spans="4:60" ht="68.25" customHeight="1">
      <c r="D27" s="530">
        <v>14</v>
      </c>
      <c r="E27" s="534"/>
      <c r="F27" s="431" t="s">
        <v>755</v>
      </c>
      <c r="G27" s="431" t="s">
        <v>751</v>
      </c>
      <c r="H27" s="432"/>
      <c r="I27" s="432">
        <v>43665</v>
      </c>
      <c r="J27" s="433" t="s">
        <v>756</v>
      </c>
      <c r="K27" s="433">
        <v>8602293006</v>
      </c>
      <c r="L27" s="534" t="s">
        <v>1962</v>
      </c>
      <c r="M27" s="434" t="s">
        <v>71</v>
      </c>
      <c r="N27" s="435" t="s">
        <v>634</v>
      </c>
      <c r="O27" s="431">
        <v>628405</v>
      </c>
      <c r="P27" s="431" t="s">
        <v>757</v>
      </c>
      <c r="Q27" s="415" t="s">
        <v>758</v>
      </c>
      <c r="R27" s="435" t="s">
        <v>634</v>
      </c>
      <c r="S27" s="431" t="s">
        <v>759</v>
      </c>
      <c r="T27" s="435">
        <v>19</v>
      </c>
      <c r="U27" s="435" t="s">
        <v>626</v>
      </c>
      <c r="V27" s="431">
        <v>89822082828</v>
      </c>
      <c r="W27" s="490" t="s">
        <v>760</v>
      </c>
      <c r="X27" s="431" t="s">
        <v>761</v>
      </c>
      <c r="Y27" s="431"/>
      <c r="Z27" s="431"/>
      <c r="AA27" s="431"/>
      <c r="AB27" s="431"/>
      <c r="AC27" s="431"/>
      <c r="AD27" s="431"/>
      <c r="AE27" s="431" t="s">
        <v>75</v>
      </c>
      <c r="AF27" s="431" t="s">
        <v>762</v>
      </c>
      <c r="AG27" s="534" t="s">
        <v>74</v>
      </c>
      <c r="AH27" s="431"/>
      <c r="AI27" s="431"/>
      <c r="AJ27" s="431"/>
      <c r="AK27" s="534">
        <v>2</v>
      </c>
      <c r="AL27" s="431"/>
      <c r="AM27" s="431"/>
      <c r="AN27" s="431"/>
      <c r="AO27" s="431"/>
      <c r="AP27" s="431"/>
      <c r="AQ27" s="431"/>
      <c r="AR27" s="431"/>
      <c r="AS27" s="431"/>
      <c r="AT27" s="535" t="s">
        <v>74</v>
      </c>
      <c r="AU27" s="534" t="s">
        <v>74</v>
      </c>
      <c r="AV27" s="534" t="s">
        <v>74</v>
      </c>
      <c r="AW27" s="534" t="s">
        <v>74</v>
      </c>
      <c r="AX27" s="534" t="s">
        <v>74</v>
      </c>
      <c r="AY27" s="431"/>
      <c r="AZ27" s="431"/>
      <c r="BA27" s="431">
        <v>300</v>
      </c>
      <c r="BB27" s="431">
        <v>50</v>
      </c>
      <c r="BC27" s="431"/>
      <c r="BD27" s="431"/>
      <c r="BE27" s="431"/>
      <c r="BF27" s="431"/>
      <c r="BG27" s="431"/>
      <c r="BH27" s="534" t="s">
        <v>161</v>
      </c>
    </row>
    <row r="28" spans="4:60" ht="78.75">
      <c r="D28" s="530">
        <v>15</v>
      </c>
      <c r="E28" s="534">
        <v>109</v>
      </c>
      <c r="F28" s="431" t="s">
        <v>763</v>
      </c>
      <c r="G28" s="431" t="s">
        <v>168</v>
      </c>
      <c r="H28" s="418" t="s">
        <v>118</v>
      </c>
      <c r="I28" s="432">
        <v>42381</v>
      </c>
      <c r="J28" s="433">
        <v>1168600050013</v>
      </c>
      <c r="K28" s="534">
        <v>8602264380</v>
      </c>
      <c r="L28" s="534" t="s">
        <v>764</v>
      </c>
      <c r="M28" s="434" t="s">
        <v>71</v>
      </c>
      <c r="N28" s="435" t="s">
        <v>634</v>
      </c>
      <c r="O28" s="435">
        <v>628416</v>
      </c>
      <c r="P28" s="435" t="s">
        <v>765</v>
      </c>
      <c r="Q28" s="435" t="s">
        <v>766</v>
      </c>
      <c r="R28" s="435" t="s">
        <v>634</v>
      </c>
      <c r="S28" s="435" t="s">
        <v>765</v>
      </c>
      <c r="T28" s="435" t="s">
        <v>766</v>
      </c>
      <c r="U28" s="435" t="s">
        <v>767</v>
      </c>
      <c r="V28" s="435">
        <v>89090339581</v>
      </c>
      <c r="W28" s="491" t="s">
        <v>768</v>
      </c>
      <c r="X28" s="491" t="s">
        <v>769</v>
      </c>
      <c r="Y28" s="431" t="s">
        <v>90</v>
      </c>
      <c r="Z28" s="431" t="s">
        <v>90</v>
      </c>
      <c r="AA28" s="431" t="s">
        <v>90</v>
      </c>
      <c r="AB28" s="431" t="s">
        <v>90</v>
      </c>
      <c r="AC28" s="431" t="s">
        <v>90</v>
      </c>
      <c r="AD28" s="431" t="s">
        <v>90</v>
      </c>
      <c r="AE28" s="435" t="s">
        <v>246</v>
      </c>
      <c r="AF28" s="435" t="s">
        <v>770</v>
      </c>
      <c r="AG28" s="435"/>
      <c r="AH28" s="435" t="s">
        <v>158</v>
      </c>
      <c r="AI28" s="435" t="s">
        <v>250</v>
      </c>
      <c r="AJ28" s="435"/>
      <c r="AK28" s="534">
        <v>4</v>
      </c>
      <c r="AL28" s="435"/>
      <c r="AM28" s="435"/>
      <c r="AN28" s="435"/>
      <c r="AO28" s="435"/>
      <c r="AP28" s="435"/>
      <c r="AQ28" s="435"/>
      <c r="AR28" s="435"/>
      <c r="AS28" s="435"/>
      <c r="AT28" s="468">
        <v>43647</v>
      </c>
      <c r="AU28" s="435"/>
      <c r="AV28" s="435"/>
      <c r="AW28" s="435"/>
      <c r="AX28" s="435"/>
      <c r="AY28" s="435"/>
      <c r="AZ28" s="435"/>
      <c r="BA28" s="435"/>
      <c r="BB28" s="435"/>
      <c r="BC28" s="435"/>
      <c r="BD28" s="435"/>
      <c r="BE28" s="431"/>
      <c r="BF28" s="431"/>
      <c r="BG28" s="431"/>
      <c r="BH28" s="534" t="s">
        <v>161</v>
      </c>
    </row>
    <row r="29" spans="4:60" ht="115.9" customHeight="1">
      <c r="D29" s="530">
        <v>16</v>
      </c>
      <c r="E29" s="534">
        <v>110</v>
      </c>
      <c r="F29" s="431" t="s">
        <v>771</v>
      </c>
      <c r="G29" s="431" t="s">
        <v>168</v>
      </c>
      <c r="H29" s="418" t="s">
        <v>118</v>
      </c>
      <c r="I29" s="432">
        <v>41248</v>
      </c>
      <c r="J29" s="433">
        <v>1128624002540</v>
      </c>
      <c r="K29" s="433">
        <v>8602999708</v>
      </c>
      <c r="L29" s="534" t="s">
        <v>772</v>
      </c>
      <c r="M29" s="434" t="s">
        <v>71</v>
      </c>
      <c r="N29" s="435" t="s">
        <v>634</v>
      </c>
      <c r="O29" s="534">
        <v>628400</v>
      </c>
      <c r="P29" s="431" t="s">
        <v>773</v>
      </c>
      <c r="Q29" s="415" t="s">
        <v>774</v>
      </c>
      <c r="R29" s="435" t="s">
        <v>634</v>
      </c>
      <c r="S29" s="431" t="s">
        <v>773</v>
      </c>
      <c r="T29" s="415" t="s">
        <v>774</v>
      </c>
      <c r="U29" s="431" t="s">
        <v>1852</v>
      </c>
      <c r="V29" s="431" t="s">
        <v>1851</v>
      </c>
      <c r="W29" s="431"/>
      <c r="X29" s="431"/>
      <c r="Y29" s="431" t="s">
        <v>90</v>
      </c>
      <c r="Z29" s="431" t="s">
        <v>90</v>
      </c>
      <c r="AA29" s="431" t="s">
        <v>90</v>
      </c>
      <c r="AB29" s="431" t="s">
        <v>90</v>
      </c>
      <c r="AC29" s="431" t="s">
        <v>90</v>
      </c>
      <c r="AD29" s="431" t="s">
        <v>90</v>
      </c>
      <c r="AE29" s="431" t="s">
        <v>75</v>
      </c>
      <c r="AF29" s="431" t="s">
        <v>775</v>
      </c>
      <c r="AG29" s="431"/>
      <c r="AH29" s="431"/>
      <c r="AI29" s="431"/>
      <c r="AJ29" s="431"/>
      <c r="AK29" s="534">
        <v>8</v>
      </c>
      <c r="AL29" s="431"/>
      <c r="AM29" s="431"/>
      <c r="AN29" s="431"/>
      <c r="AO29" s="431"/>
      <c r="AP29" s="431"/>
      <c r="AQ29" s="431"/>
      <c r="AR29" s="431"/>
      <c r="AS29" s="431"/>
      <c r="AT29" s="429"/>
      <c r="AU29" s="431">
        <v>50</v>
      </c>
      <c r="AV29" s="431"/>
      <c r="AW29" s="534"/>
      <c r="AX29" s="534"/>
      <c r="AY29" s="431"/>
      <c r="AZ29" s="431"/>
      <c r="BA29" s="431"/>
      <c r="BB29" s="431"/>
      <c r="BC29" s="431"/>
      <c r="BD29" s="431"/>
      <c r="BE29" s="431"/>
      <c r="BF29" s="431"/>
      <c r="BG29" s="431"/>
      <c r="BH29" s="534" t="s">
        <v>161</v>
      </c>
    </row>
    <row r="30" spans="4:60" ht="86.25" customHeight="1">
      <c r="D30" s="530">
        <v>17</v>
      </c>
      <c r="E30" s="607">
        <v>114</v>
      </c>
      <c r="F30" s="431" t="s">
        <v>776</v>
      </c>
      <c r="G30" s="431" t="s">
        <v>249</v>
      </c>
      <c r="H30" s="418" t="s">
        <v>118</v>
      </c>
      <c r="I30" s="513" t="s">
        <v>777</v>
      </c>
      <c r="J30" s="433">
        <v>1168600050850</v>
      </c>
      <c r="K30" s="433">
        <v>8602270256</v>
      </c>
      <c r="L30" s="534" t="s">
        <v>778</v>
      </c>
      <c r="M30" s="434" t="s">
        <v>71</v>
      </c>
      <c r="N30" s="435" t="s">
        <v>634</v>
      </c>
      <c r="O30" s="534">
        <v>628400</v>
      </c>
      <c r="P30" s="431" t="s">
        <v>779</v>
      </c>
      <c r="Q30" s="415" t="s">
        <v>780</v>
      </c>
      <c r="R30" s="435" t="s">
        <v>634</v>
      </c>
      <c r="S30" s="431" t="s">
        <v>781</v>
      </c>
      <c r="T30" s="415" t="s">
        <v>782</v>
      </c>
      <c r="U30" s="534" t="s">
        <v>783</v>
      </c>
      <c r="V30" s="431" t="s">
        <v>1731</v>
      </c>
      <c r="W30" s="499" t="s">
        <v>1730</v>
      </c>
      <c r="X30" s="499" t="s">
        <v>1729</v>
      </c>
      <c r="Y30" s="431" t="s">
        <v>90</v>
      </c>
      <c r="Z30" s="431" t="s">
        <v>90</v>
      </c>
      <c r="AA30" s="431" t="s">
        <v>90</v>
      </c>
      <c r="AB30" s="431" t="s">
        <v>90</v>
      </c>
      <c r="AC30" s="431" t="s">
        <v>90</v>
      </c>
      <c r="AD30" s="431" t="s">
        <v>90</v>
      </c>
      <c r="AE30" s="431" t="s">
        <v>75</v>
      </c>
      <c r="AF30" s="431" t="s">
        <v>784</v>
      </c>
      <c r="AG30" s="431"/>
      <c r="AH30" s="431"/>
      <c r="AI30" s="431"/>
      <c r="AJ30" s="431"/>
      <c r="AK30" s="534">
        <v>4</v>
      </c>
      <c r="AL30" s="431"/>
      <c r="AM30" s="431"/>
      <c r="AN30" s="431"/>
      <c r="AO30" s="431"/>
      <c r="AP30" s="431"/>
      <c r="AQ30" s="431"/>
      <c r="AR30" s="431"/>
      <c r="AS30" s="431"/>
      <c r="AT30" s="429"/>
      <c r="AU30" s="431">
        <v>150</v>
      </c>
      <c r="AV30" s="431"/>
      <c r="AW30" s="534"/>
      <c r="AX30" s="534"/>
      <c r="AY30" s="431"/>
      <c r="AZ30" s="431"/>
      <c r="BA30" s="431"/>
      <c r="BB30" s="431"/>
      <c r="BC30" s="431"/>
      <c r="BD30" s="431"/>
      <c r="BE30" s="431"/>
      <c r="BF30" s="431"/>
      <c r="BG30" s="431"/>
      <c r="BH30" s="534" t="s">
        <v>161</v>
      </c>
    </row>
    <row r="31" spans="4:60" ht="63">
      <c r="D31" s="530">
        <v>18</v>
      </c>
      <c r="E31" s="534">
        <v>137</v>
      </c>
      <c r="F31" s="431" t="s">
        <v>785</v>
      </c>
      <c r="G31" s="435" t="s">
        <v>249</v>
      </c>
      <c r="H31" s="418" t="s">
        <v>248</v>
      </c>
      <c r="I31" s="432">
        <v>42783</v>
      </c>
      <c r="J31" s="433">
        <v>1178600000160</v>
      </c>
      <c r="K31" s="433">
        <v>8602275374</v>
      </c>
      <c r="L31" s="534" t="s">
        <v>1638</v>
      </c>
      <c r="M31" s="434" t="s">
        <v>71</v>
      </c>
      <c r="N31" s="435" t="s">
        <v>634</v>
      </c>
      <c r="O31" s="431"/>
      <c r="P31" s="431" t="s">
        <v>711</v>
      </c>
      <c r="Q31" s="415" t="s">
        <v>786</v>
      </c>
      <c r="R31" s="435" t="s">
        <v>634</v>
      </c>
      <c r="S31" s="431" t="s">
        <v>787</v>
      </c>
      <c r="T31" s="415" t="s">
        <v>788</v>
      </c>
      <c r="U31" s="534" t="s">
        <v>789</v>
      </c>
      <c r="V31" s="431" t="s">
        <v>790</v>
      </c>
      <c r="W31" s="499" t="s">
        <v>1732</v>
      </c>
      <c r="X31" s="431"/>
      <c r="Y31" s="431" t="s">
        <v>90</v>
      </c>
      <c r="Z31" s="431" t="s">
        <v>90</v>
      </c>
      <c r="AA31" s="431" t="s">
        <v>90</v>
      </c>
      <c r="AB31" s="431" t="s">
        <v>90</v>
      </c>
      <c r="AC31" s="431" t="s">
        <v>90</v>
      </c>
      <c r="AD31" s="431" t="s">
        <v>90</v>
      </c>
      <c r="AE31" s="431" t="s">
        <v>75</v>
      </c>
      <c r="AF31" s="431" t="s">
        <v>791</v>
      </c>
      <c r="AG31" s="431"/>
      <c r="AH31" s="431"/>
      <c r="AI31" s="431"/>
      <c r="AJ31" s="431"/>
      <c r="AK31" s="534">
        <v>3</v>
      </c>
      <c r="AL31" s="431"/>
      <c r="AM31" s="431"/>
      <c r="AN31" s="431"/>
      <c r="AO31" s="431"/>
      <c r="AP31" s="431"/>
      <c r="AQ31" s="431"/>
      <c r="AR31" s="431"/>
      <c r="AS31" s="431"/>
      <c r="AT31" s="535" t="s">
        <v>81</v>
      </c>
      <c r="AU31" s="431"/>
      <c r="AV31" s="431"/>
      <c r="AW31" s="534">
        <v>0</v>
      </c>
      <c r="AX31" s="534"/>
      <c r="AY31" s="431"/>
      <c r="AZ31" s="431"/>
      <c r="BA31" s="431"/>
      <c r="BB31" s="431"/>
      <c r="BC31" s="431"/>
      <c r="BD31" s="431"/>
      <c r="BE31" s="431"/>
      <c r="BF31" s="431"/>
      <c r="BG31" s="431"/>
      <c r="BH31" s="534" t="s">
        <v>161</v>
      </c>
    </row>
    <row r="32" spans="4:60" ht="78.75">
      <c r="D32" s="530">
        <v>19</v>
      </c>
      <c r="E32" s="534">
        <v>138</v>
      </c>
      <c r="F32" s="431" t="s">
        <v>792</v>
      </c>
      <c r="G32" s="431" t="s">
        <v>168</v>
      </c>
      <c r="H32" s="418" t="s">
        <v>248</v>
      </c>
      <c r="I32" s="432">
        <v>36131</v>
      </c>
      <c r="J32" s="608">
        <v>1038605503408</v>
      </c>
      <c r="K32" s="609">
        <v>8602163913</v>
      </c>
      <c r="L32" s="534" t="s">
        <v>793</v>
      </c>
      <c r="M32" s="434" t="s">
        <v>71</v>
      </c>
      <c r="N32" s="435" t="s">
        <v>634</v>
      </c>
      <c r="O32" s="475">
        <v>628408</v>
      </c>
      <c r="P32" s="431" t="s">
        <v>794</v>
      </c>
      <c r="Q32" s="610" t="s">
        <v>795</v>
      </c>
      <c r="R32" s="435" t="s">
        <v>634</v>
      </c>
      <c r="S32" s="431" t="s">
        <v>794</v>
      </c>
      <c r="T32" s="475" t="s">
        <v>795</v>
      </c>
      <c r="U32" s="475" t="s">
        <v>202</v>
      </c>
      <c r="V32" s="431" t="s">
        <v>796</v>
      </c>
      <c r="W32" s="492" t="s">
        <v>797</v>
      </c>
      <c r="X32" s="475"/>
      <c r="Y32" s="475" t="s">
        <v>90</v>
      </c>
      <c r="Z32" s="475" t="s">
        <v>90</v>
      </c>
      <c r="AA32" s="475" t="s">
        <v>90</v>
      </c>
      <c r="AB32" s="475" t="s">
        <v>90</v>
      </c>
      <c r="AC32" s="475" t="s">
        <v>90</v>
      </c>
      <c r="AD32" s="475" t="s">
        <v>90</v>
      </c>
      <c r="AE32" s="431" t="s">
        <v>75</v>
      </c>
      <c r="AF32" s="431" t="s">
        <v>798</v>
      </c>
      <c r="AG32" s="431"/>
      <c r="AH32" s="431"/>
      <c r="AI32" s="431"/>
      <c r="AJ32" s="431"/>
      <c r="AK32" s="534">
        <v>22</v>
      </c>
      <c r="AL32" s="431"/>
      <c r="AM32" s="431"/>
      <c r="AN32" s="431"/>
      <c r="AO32" s="431"/>
      <c r="AP32" s="431"/>
      <c r="AQ32" s="431"/>
      <c r="AR32" s="431"/>
      <c r="AS32" s="431"/>
      <c r="AT32" s="535"/>
      <c r="AU32" s="431">
        <v>228</v>
      </c>
      <c r="AV32" s="431"/>
      <c r="AW32" s="534"/>
      <c r="AX32" s="534"/>
      <c r="AY32" s="431"/>
      <c r="AZ32" s="431"/>
      <c r="BA32" s="431"/>
      <c r="BB32" s="431"/>
      <c r="BC32" s="431"/>
      <c r="BD32" s="431"/>
      <c r="BE32" s="431"/>
      <c r="BF32" s="431"/>
      <c r="BG32" s="431"/>
      <c r="BH32" s="534" t="s">
        <v>161</v>
      </c>
    </row>
    <row r="33" spans="4:60" ht="63">
      <c r="D33" s="530">
        <v>20</v>
      </c>
      <c r="E33" s="534">
        <v>144</v>
      </c>
      <c r="F33" s="431" t="s">
        <v>799</v>
      </c>
      <c r="G33" s="431" t="s">
        <v>168</v>
      </c>
      <c r="H33" s="432" t="s">
        <v>118</v>
      </c>
      <c r="I33" s="432">
        <v>41568</v>
      </c>
      <c r="J33" s="433">
        <v>1138600001517</v>
      </c>
      <c r="K33" s="534">
        <v>8602998285</v>
      </c>
      <c r="L33" s="534" t="s">
        <v>800</v>
      </c>
      <c r="M33" s="434" t="s">
        <v>71</v>
      </c>
      <c r="N33" s="435" t="s">
        <v>634</v>
      </c>
      <c r="O33" s="431">
        <v>628401</v>
      </c>
      <c r="P33" s="435" t="s">
        <v>801</v>
      </c>
      <c r="Q33" s="431" t="s">
        <v>802</v>
      </c>
      <c r="R33" s="435" t="s">
        <v>634</v>
      </c>
      <c r="S33" s="431" t="s">
        <v>801</v>
      </c>
      <c r="T33" s="431" t="s">
        <v>802</v>
      </c>
      <c r="U33" s="431" t="s">
        <v>734</v>
      </c>
      <c r="V33" s="431" t="s">
        <v>803</v>
      </c>
      <c r="W33" s="493" t="s">
        <v>804</v>
      </c>
      <c r="X33" s="435"/>
      <c r="Y33" s="435"/>
      <c r="Z33" s="435"/>
      <c r="AA33" s="435"/>
      <c r="AB33" s="435"/>
      <c r="AC33" s="435"/>
      <c r="AD33" s="435"/>
      <c r="AE33" s="435" t="s">
        <v>75</v>
      </c>
      <c r="AF33" s="435" t="s">
        <v>805</v>
      </c>
      <c r="AG33" s="435"/>
      <c r="AH33" s="435"/>
      <c r="AI33" s="435"/>
      <c r="AJ33" s="435"/>
      <c r="AK33" s="534">
        <v>7</v>
      </c>
      <c r="AL33" s="435"/>
      <c r="AM33" s="435"/>
      <c r="AN33" s="435"/>
      <c r="AO33" s="435"/>
      <c r="AP33" s="435"/>
      <c r="AQ33" s="435"/>
      <c r="AR33" s="435"/>
      <c r="AS33" s="435"/>
      <c r="AT33" s="468">
        <v>43647</v>
      </c>
      <c r="AU33" s="476"/>
      <c r="AV33" s="476"/>
      <c r="AW33" s="476"/>
      <c r="AX33" s="476"/>
      <c r="AY33" s="476"/>
      <c r="AZ33" s="476"/>
      <c r="BA33" s="476"/>
      <c r="BB33" s="476"/>
      <c r="BC33" s="476"/>
      <c r="BD33" s="476"/>
      <c r="BE33" s="475"/>
      <c r="BF33" s="475"/>
      <c r="BG33" s="475"/>
      <c r="BH33" s="534" t="s">
        <v>161</v>
      </c>
    </row>
    <row r="34" spans="4:60" ht="63">
      <c r="D34" s="530">
        <v>21</v>
      </c>
      <c r="E34" s="607">
        <v>145</v>
      </c>
      <c r="F34" s="431" t="s">
        <v>806</v>
      </c>
      <c r="G34" s="431" t="s">
        <v>168</v>
      </c>
      <c r="H34" s="418" t="s">
        <v>248</v>
      </c>
      <c r="I34" s="432">
        <v>37643</v>
      </c>
      <c r="J34" s="433">
        <v>1038605501406</v>
      </c>
      <c r="K34" s="433">
        <v>8602163536</v>
      </c>
      <c r="L34" s="534" t="s">
        <v>807</v>
      </c>
      <c r="M34" s="434" t="s">
        <v>71</v>
      </c>
      <c r="N34" s="435" t="s">
        <v>634</v>
      </c>
      <c r="O34" s="431">
        <v>628400</v>
      </c>
      <c r="P34" s="431" t="s">
        <v>808</v>
      </c>
      <c r="Q34" s="415">
        <v>1</v>
      </c>
      <c r="R34" s="435" t="s">
        <v>634</v>
      </c>
      <c r="S34" s="431" t="s">
        <v>1733</v>
      </c>
      <c r="T34" s="431">
        <v>12</v>
      </c>
      <c r="U34" s="534"/>
      <c r="V34" s="431" t="s">
        <v>809</v>
      </c>
      <c r="W34" s="417" t="s">
        <v>810</v>
      </c>
      <c r="X34" s="431"/>
      <c r="Y34" s="431" t="s">
        <v>90</v>
      </c>
      <c r="Z34" s="431" t="s">
        <v>90</v>
      </c>
      <c r="AA34" s="431" t="s">
        <v>90</v>
      </c>
      <c r="AB34" s="431" t="s">
        <v>90</v>
      </c>
      <c r="AC34" s="431" t="s">
        <v>90</v>
      </c>
      <c r="AD34" s="431" t="s">
        <v>90</v>
      </c>
      <c r="AE34" s="431" t="s">
        <v>75</v>
      </c>
      <c r="AF34" s="431" t="s">
        <v>811</v>
      </c>
      <c r="AG34" s="431"/>
      <c r="AH34" s="431" t="s">
        <v>158</v>
      </c>
      <c r="AI34" s="431"/>
      <c r="AJ34" s="431"/>
      <c r="AK34" s="534">
        <v>17</v>
      </c>
      <c r="AL34" s="431"/>
      <c r="AM34" s="431"/>
      <c r="AN34" s="431"/>
      <c r="AO34" s="431"/>
      <c r="AP34" s="431"/>
      <c r="AQ34" s="431"/>
      <c r="AR34" s="431"/>
      <c r="AS34" s="431"/>
      <c r="AT34" s="429"/>
      <c r="AU34" s="431"/>
      <c r="AV34" s="431"/>
      <c r="AW34" s="534"/>
      <c r="AX34" s="534"/>
      <c r="AY34" s="431"/>
      <c r="AZ34" s="431"/>
      <c r="BA34" s="431"/>
      <c r="BB34" s="431"/>
      <c r="BC34" s="431"/>
      <c r="BD34" s="431"/>
      <c r="BE34" s="431"/>
      <c r="BF34" s="431"/>
      <c r="BG34" s="431"/>
      <c r="BH34" s="534" t="s">
        <v>161</v>
      </c>
    </row>
    <row r="35" spans="4:60" ht="63">
      <c r="D35" s="530">
        <v>22</v>
      </c>
      <c r="E35" s="607">
        <v>146</v>
      </c>
      <c r="F35" s="431" t="s">
        <v>812</v>
      </c>
      <c r="G35" s="431" t="s">
        <v>168</v>
      </c>
      <c r="H35" s="418" t="s">
        <v>248</v>
      </c>
      <c r="I35" s="432">
        <v>40571</v>
      </c>
      <c r="J35" s="433">
        <v>1118600000144</v>
      </c>
      <c r="K35" s="433">
        <v>8602177553</v>
      </c>
      <c r="L35" s="534" t="s">
        <v>813</v>
      </c>
      <c r="M35" s="434" t="s">
        <v>71</v>
      </c>
      <c r="N35" s="435" t="s">
        <v>634</v>
      </c>
      <c r="O35" s="431">
        <v>628400</v>
      </c>
      <c r="P35" s="431" t="s">
        <v>759</v>
      </c>
      <c r="Q35" s="415">
        <v>50</v>
      </c>
      <c r="R35" s="435" t="s">
        <v>634</v>
      </c>
      <c r="S35" s="431"/>
      <c r="T35" s="431"/>
      <c r="U35" s="534" t="s">
        <v>734</v>
      </c>
      <c r="V35" s="431" t="s">
        <v>814</v>
      </c>
      <c r="W35" s="431" t="s">
        <v>815</v>
      </c>
      <c r="X35" s="431"/>
      <c r="Y35" s="431" t="s">
        <v>90</v>
      </c>
      <c r="Z35" s="431" t="s">
        <v>90</v>
      </c>
      <c r="AA35" s="431" t="s">
        <v>90</v>
      </c>
      <c r="AB35" s="431" t="s">
        <v>90</v>
      </c>
      <c r="AC35" s="431" t="s">
        <v>90</v>
      </c>
      <c r="AD35" s="431" t="s">
        <v>90</v>
      </c>
      <c r="AE35" s="431" t="s">
        <v>75</v>
      </c>
      <c r="AF35" s="431" t="s">
        <v>816</v>
      </c>
      <c r="AG35" s="431"/>
      <c r="AH35" s="431"/>
      <c r="AI35" s="431"/>
      <c r="AJ35" s="431"/>
      <c r="AK35" s="534">
        <v>9</v>
      </c>
      <c r="AL35" s="431"/>
      <c r="AM35" s="431"/>
      <c r="AN35" s="431"/>
      <c r="AO35" s="431"/>
      <c r="AP35" s="431"/>
      <c r="AQ35" s="431"/>
      <c r="AR35" s="431"/>
      <c r="AS35" s="431"/>
      <c r="AT35" s="429"/>
      <c r="AU35" s="431"/>
      <c r="AV35" s="431"/>
      <c r="AW35" s="534"/>
      <c r="AX35" s="534"/>
      <c r="AY35" s="431"/>
      <c r="AZ35" s="431"/>
      <c r="BA35" s="431"/>
      <c r="BB35" s="431"/>
      <c r="BC35" s="431"/>
      <c r="BD35" s="431"/>
      <c r="BE35" s="431"/>
      <c r="BF35" s="431"/>
      <c r="BG35" s="431"/>
      <c r="BH35" s="534" t="s">
        <v>161</v>
      </c>
    </row>
    <row r="36" spans="4:60" ht="108" customHeight="1">
      <c r="D36" s="530">
        <v>23</v>
      </c>
      <c r="E36" s="607">
        <v>147</v>
      </c>
      <c r="F36" s="431" t="s">
        <v>1639</v>
      </c>
      <c r="G36" s="431" t="s">
        <v>168</v>
      </c>
      <c r="H36" s="418" t="s">
        <v>248</v>
      </c>
      <c r="I36" s="432">
        <v>40344</v>
      </c>
      <c r="J36" s="433">
        <v>1108600000981</v>
      </c>
      <c r="K36" s="433">
        <v>8602170621</v>
      </c>
      <c r="L36" s="534" t="s">
        <v>817</v>
      </c>
      <c r="M36" s="434" t="s">
        <v>71</v>
      </c>
      <c r="N36" s="435" t="s">
        <v>634</v>
      </c>
      <c r="O36" s="431">
        <v>628400</v>
      </c>
      <c r="P36" s="431" t="s">
        <v>818</v>
      </c>
      <c r="Q36" s="415" t="s">
        <v>819</v>
      </c>
      <c r="R36" s="435" t="s">
        <v>634</v>
      </c>
      <c r="S36" s="431" t="s">
        <v>818</v>
      </c>
      <c r="T36" s="415" t="s">
        <v>819</v>
      </c>
      <c r="U36" s="534" t="s">
        <v>734</v>
      </c>
      <c r="V36" s="431" t="s">
        <v>820</v>
      </c>
      <c r="W36" s="431" t="s">
        <v>821</v>
      </c>
      <c r="X36" s="431"/>
      <c r="Y36" s="431" t="s">
        <v>90</v>
      </c>
      <c r="Z36" s="431" t="s">
        <v>90</v>
      </c>
      <c r="AA36" s="431" t="s">
        <v>90</v>
      </c>
      <c r="AB36" s="431" t="s">
        <v>90</v>
      </c>
      <c r="AC36" s="431" t="s">
        <v>90</v>
      </c>
      <c r="AD36" s="431" t="s">
        <v>90</v>
      </c>
      <c r="AE36" s="431" t="s">
        <v>75</v>
      </c>
      <c r="AF36" s="431" t="s">
        <v>775</v>
      </c>
      <c r="AG36" s="431"/>
      <c r="AH36" s="431"/>
      <c r="AI36" s="431"/>
      <c r="AJ36" s="431"/>
      <c r="AK36" s="534">
        <v>10</v>
      </c>
      <c r="AL36" s="431"/>
      <c r="AM36" s="431"/>
      <c r="AN36" s="431"/>
      <c r="AO36" s="431"/>
      <c r="AP36" s="431"/>
      <c r="AQ36" s="431"/>
      <c r="AR36" s="431"/>
      <c r="AS36" s="431"/>
      <c r="AT36" s="429" t="s">
        <v>81</v>
      </c>
      <c r="AU36" s="431">
        <v>76</v>
      </c>
      <c r="AV36" s="431"/>
      <c r="AW36" s="534">
        <v>0</v>
      </c>
      <c r="AX36" s="534"/>
      <c r="AY36" s="431"/>
      <c r="AZ36" s="431"/>
      <c r="BA36" s="431"/>
      <c r="BB36" s="431"/>
      <c r="BC36" s="431"/>
      <c r="BD36" s="431"/>
      <c r="BE36" s="431"/>
      <c r="BF36" s="431"/>
      <c r="BG36" s="431"/>
      <c r="BH36" s="534" t="s">
        <v>161</v>
      </c>
    </row>
    <row r="37" spans="4:60" ht="63">
      <c r="D37" s="530">
        <v>24</v>
      </c>
      <c r="E37" s="607">
        <v>148</v>
      </c>
      <c r="F37" s="431" t="s">
        <v>822</v>
      </c>
      <c r="G37" s="431" t="s">
        <v>213</v>
      </c>
      <c r="H37" s="418" t="s">
        <v>248</v>
      </c>
      <c r="I37" s="432">
        <v>42367</v>
      </c>
      <c r="J37" s="433">
        <v>1158600001460</v>
      </c>
      <c r="K37" s="433">
        <v>8602264076</v>
      </c>
      <c r="L37" s="534" t="s">
        <v>823</v>
      </c>
      <c r="M37" s="434" t="s">
        <v>71</v>
      </c>
      <c r="N37" s="435" t="s">
        <v>634</v>
      </c>
      <c r="O37" s="431">
        <v>628400</v>
      </c>
      <c r="P37" s="431" t="s">
        <v>773</v>
      </c>
      <c r="Q37" s="415">
        <v>12</v>
      </c>
      <c r="R37" s="435" t="s">
        <v>634</v>
      </c>
      <c r="S37" s="431" t="s">
        <v>773</v>
      </c>
      <c r="T37" s="415">
        <v>12</v>
      </c>
      <c r="U37" s="534" t="s">
        <v>734</v>
      </c>
      <c r="V37" s="431" t="s">
        <v>824</v>
      </c>
      <c r="W37" s="431" t="s">
        <v>825</v>
      </c>
      <c r="X37" s="431" t="s">
        <v>1854</v>
      </c>
      <c r="Y37" s="431" t="s">
        <v>90</v>
      </c>
      <c r="Z37" s="431" t="s">
        <v>90</v>
      </c>
      <c r="AA37" s="431" t="s">
        <v>90</v>
      </c>
      <c r="AB37" s="431" t="s">
        <v>90</v>
      </c>
      <c r="AC37" s="431" t="s">
        <v>90</v>
      </c>
      <c r="AD37" s="431" t="s">
        <v>90</v>
      </c>
      <c r="AE37" s="431" t="s">
        <v>75</v>
      </c>
      <c r="AF37" s="431" t="s">
        <v>775</v>
      </c>
      <c r="AG37" s="431"/>
      <c r="AH37" s="431"/>
      <c r="AI37" s="431"/>
      <c r="AJ37" s="431"/>
      <c r="AK37" s="534">
        <v>5</v>
      </c>
      <c r="AL37" s="431"/>
      <c r="AM37" s="431"/>
      <c r="AN37" s="431"/>
      <c r="AO37" s="431"/>
      <c r="AP37" s="431"/>
      <c r="AQ37" s="431"/>
      <c r="AR37" s="431"/>
      <c r="AS37" s="431"/>
      <c r="AT37" s="429"/>
      <c r="AU37" s="431"/>
      <c r="AV37" s="431"/>
      <c r="AW37" s="534"/>
      <c r="AX37" s="534"/>
      <c r="AY37" s="431"/>
      <c r="AZ37" s="431"/>
      <c r="BA37" s="431"/>
      <c r="BB37" s="431"/>
      <c r="BC37" s="431"/>
      <c r="BD37" s="431"/>
      <c r="BE37" s="431"/>
      <c r="BF37" s="431"/>
      <c r="BG37" s="431"/>
      <c r="BH37" s="534" t="s">
        <v>161</v>
      </c>
    </row>
    <row r="38" spans="4:60" ht="78.75">
      <c r="D38" s="530">
        <v>25</v>
      </c>
      <c r="E38" s="607">
        <v>149</v>
      </c>
      <c r="F38" s="431" t="s">
        <v>1640</v>
      </c>
      <c r="G38" s="431" t="s">
        <v>168</v>
      </c>
      <c r="H38" s="418" t="s">
        <v>248</v>
      </c>
      <c r="I38" s="432">
        <v>39769</v>
      </c>
      <c r="J38" s="433">
        <v>1088600001687</v>
      </c>
      <c r="K38" s="433">
        <v>8602137487</v>
      </c>
      <c r="L38" s="534" t="s">
        <v>826</v>
      </c>
      <c r="M38" s="434" t="s">
        <v>71</v>
      </c>
      <c r="N38" s="435" t="s">
        <v>634</v>
      </c>
      <c r="O38" s="534">
        <v>628400</v>
      </c>
      <c r="P38" s="431" t="s">
        <v>827</v>
      </c>
      <c r="Q38" s="415">
        <v>12</v>
      </c>
      <c r="R38" s="435" t="s">
        <v>634</v>
      </c>
      <c r="S38" s="431" t="s">
        <v>1734</v>
      </c>
      <c r="T38" s="431">
        <v>1</v>
      </c>
      <c r="U38" s="534" t="s">
        <v>734</v>
      </c>
      <c r="V38" s="431" t="s">
        <v>828</v>
      </c>
      <c r="W38" s="431" t="s">
        <v>829</v>
      </c>
      <c r="X38" s="431"/>
      <c r="Y38" s="431" t="s">
        <v>90</v>
      </c>
      <c r="Z38" s="431" t="s">
        <v>90</v>
      </c>
      <c r="AA38" s="431" t="s">
        <v>90</v>
      </c>
      <c r="AB38" s="431" t="s">
        <v>90</v>
      </c>
      <c r="AC38" s="431" t="s">
        <v>90</v>
      </c>
      <c r="AD38" s="431" t="s">
        <v>90</v>
      </c>
      <c r="AE38" s="431" t="s">
        <v>75</v>
      </c>
      <c r="AF38" s="431" t="s">
        <v>830</v>
      </c>
      <c r="AG38" s="431"/>
      <c r="AH38" s="431"/>
      <c r="AI38" s="431"/>
      <c r="AJ38" s="431"/>
      <c r="AK38" s="534">
        <v>12</v>
      </c>
      <c r="AL38" s="431"/>
      <c r="AM38" s="431"/>
      <c r="AN38" s="431"/>
      <c r="AO38" s="431"/>
      <c r="AP38" s="431"/>
      <c r="AQ38" s="431"/>
      <c r="AR38" s="431"/>
      <c r="AS38" s="431"/>
      <c r="AT38" s="429"/>
      <c r="AU38" s="431"/>
      <c r="AV38" s="431"/>
      <c r="AW38" s="534"/>
      <c r="AX38" s="534"/>
      <c r="AY38" s="431"/>
      <c r="AZ38" s="431"/>
      <c r="BA38" s="431"/>
      <c r="BB38" s="431"/>
      <c r="BC38" s="431"/>
      <c r="BD38" s="431"/>
      <c r="BE38" s="431"/>
      <c r="BF38" s="431"/>
      <c r="BG38" s="431"/>
      <c r="BH38" s="534" t="s">
        <v>161</v>
      </c>
    </row>
    <row r="39" spans="4:60" ht="78.75">
      <c r="D39" s="530">
        <v>26</v>
      </c>
      <c r="E39" s="607">
        <v>150</v>
      </c>
      <c r="F39" s="431" t="s">
        <v>831</v>
      </c>
      <c r="G39" s="431" t="s">
        <v>168</v>
      </c>
      <c r="H39" s="418" t="s">
        <v>248</v>
      </c>
      <c r="I39" s="432">
        <v>37610</v>
      </c>
      <c r="J39" s="433">
        <v>1028600004916</v>
      </c>
      <c r="K39" s="433">
        <v>8602165269</v>
      </c>
      <c r="L39" s="534" t="s">
        <v>832</v>
      </c>
      <c r="M39" s="434" t="s">
        <v>71</v>
      </c>
      <c r="N39" s="435" t="s">
        <v>634</v>
      </c>
      <c r="O39" s="534">
        <v>628400</v>
      </c>
      <c r="P39" s="431" t="s">
        <v>833</v>
      </c>
      <c r="Q39" s="415" t="s">
        <v>834</v>
      </c>
      <c r="R39" s="435" t="s">
        <v>634</v>
      </c>
      <c r="S39" s="431" t="s">
        <v>835</v>
      </c>
      <c r="T39" s="415" t="s">
        <v>836</v>
      </c>
      <c r="U39" s="534" t="s">
        <v>734</v>
      </c>
      <c r="V39" s="431" t="s">
        <v>1814</v>
      </c>
      <c r="W39" s="499" t="s">
        <v>1813</v>
      </c>
      <c r="X39" s="431"/>
      <c r="Y39" s="431" t="s">
        <v>90</v>
      </c>
      <c r="Z39" s="431" t="s">
        <v>90</v>
      </c>
      <c r="AA39" s="431" t="s">
        <v>90</v>
      </c>
      <c r="AB39" s="431" t="s">
        <v>90</v>
      </c>
      <c r="AC39" s="431" t="s">
        <v>90</v>
      </c>
      <c r="AD39" s="431" t="s">
        <v>90</v>
      </c>
      <c r="AE39" s="431" t="s">
        <v>75</v>
      </c>
      <c r="AF39" s="431" t="s">
        <v>775</v>
      </c>
      <c r="AG39" s="431"/>
      <c r="AH39" s="431"/>
      <c r="AI39" s="431"/>
      <c r="AJ39" s="431"/>
      <c r="AK39" s="534">
        <v>18</v>
      </c>
      <c r="AL39" s="431"/>
      <c r="AM39" s="431"/>
      <c r="AN39" s="431"/>
      <c r="AO39" s="431"/>
      <c r="AP39" s="431"/>
      <c r="AQ39" s="431"/>
      <c r="AR39" s="431"/>
      <c r="AS39" s="431"/>
      <c r="AT39" s="429" t="s">
        <v>81</v>
      </c>
      <c r="AU39" s="431">
        <v>8</v>
      </c>
      <c r="AV39" s="431"/>
      <c r="AW39" s="534">
        <v>0</v>
      </c>
      <c r="AX39" s="534"/>
      <c r="AY39" s="431"/>
      <c r="AZ39" s="431"/>
      <c r="BA39" s="431"/>
      <c r="BB39" s="431"/>
      <c r="BC39" s="431"/>
      <c r="BD39" s="431"/>
      <c r="BE39" s="431"/>
      <c r="BF39" s="431"/>
      <c r="BG39" s="431"/>
      <c r="BH39" s="534" t="s">
        <v>161</v>
      </c>
    </row>
    <row r="40" spans="4:60" ht="63">
      <c r="D40" s="530">
        <v>27</v>
      </c>
      <c r="E40" s="607"/>
      <c r="F40" s="431" t="s">
        <v>837</v>
      </c>
      <c r="G40" s="431" t="s">
        <v>168</v>
      </c>
      <c r="H40" s="418"/>
      <c r="I40" s="432">
        <v>38539</v>
      </c>
      <c r="J40" s="433">
        <v>1058604155136</v>
      </c>
      <c r="K40" s="433" t="s">
        <v>838</v>
      </c>
      <c r="L40" s="534" t="s">
        <v>1641</v>
      </c>
      <c r="M40" s="434" t="s">
        <v>71</v>
      </c>
      <c r="N40" s="435" t="s">
        <v>634</v>
      </c>
      <c r="O40" s="534">
        <v>628400</v>
      </c>
      <c r="P40" s="431" t="s">
        <v>840</v>
      </c>
      <c r="Q40" s="415" t="s">
        <v>841</v>
      </c>
      <c r="R40" s="431" t="s">
        <v>634</v>
      </c>
      <c r="S40" s="431" t="s">
        <v>840</v>
      </c>
      <c r="T40" s="415" t="s">
        <v>841</v>
      </c>
      <c r="U40" s="534" t="s">
        <v>1853</v>
      </c>
      <c r="V40" s="431"/>
      <c r="W40" s="431"/>
      <c r="X40" s="431"/>
      <c r="Y40" s="431"/>
      <c r="Z40" s="431"/>
      <c r="AA40" s="431"/>
      <c r="AB40" s="431"/>
      <c r="AC40" s="431"/>
      <c r="AD40" s="431"/>
      <c r="AE40" s="431" t="s">
        <v>75</v>
      </c>
      <c r="AF40" s="431" t="s">
        <v>775</v>
      </c>
      <c r="AG40" s="431"/>
      <c r="AH40" s="431"/>
      <c r="AI40" s="431"/>
      <c r="AJ40" s="431"/>
      <c r="AK40" s="534">
        <v>15</v>
      </c>
      <c r="AL40" s="431"/>
      <c r="AM40" s="431"/>
      <c r="AN40" s="431"/>
      <c r="AO40" s="431"/>
      <c r="AP40" s="431"/>
      <c r="AQ40" s="431"/>
      <c r="AR40" s="431"/>
      <c r="AS40" s="431"/>
      <c r="AT40" s="429"/>
      <c r="AU40" s="431"/>
      <c r="AV40" s="431"/>
      <c r="AW40" s="534"/>
      <c r="AX40" s="534"/>
      <c r="AY40" s="431"/>
      <c r="AZ40" s="431"/>
      <c r="BA40" s="431"/>
      <c r="BB40" s="431"/>
      <c r="BC40" s="431"/>
      <c r="BD40" s="431"/>
      <c r="BE40" s="431"/>
      <c r="BF40" s="431"/>
      <c r="BG40" s="431"/>
      <c r="BH40" s="534" t="s">
        <v>161</v>
      </c>
    </row>
    <row r="41" spans="4:60" ht="63">
      <c r="D41" s="530">
        <v>28</v>
      </c>
      <c r="E41" s="534">
        <v>180</v>
      </c>
      <c r="F41" s="431" t="s">
        <v>842</v>
      </c>
      <c r="G41" s="431" t="s">
        <v>249</v>
      </c>
      <c r="H41" s="432" t="s">
        <v>118</v>
      </c>
      <c r="I41" s="432">
        <v>41837</v>
      </c>
      <c r="J41" s="433">
        <v>1148600000911</v>
      </c>
      <c r="K41" s="433">
        <v>8602998542</v>
      </c>
      <c r="L41" s="534" t="s">
        <v>843</v>
      </c>
      <c r="M41" s="434" t="s">
        <v>71</v>
      </c>
      <c r="N41" s="435" t="s">
        <v>634</v>
      </c>
      <c r="O41" s="431">
        <v>628416</v>
      </c>
      <c r="P41" s="435" t="s">
        <v>844</v>
      </c>
      <c r="Q41" s="415" t="s">
        <v>845</v>
      </c>
      <c r="R41" s="435" t="s">
        <v>634</v>
      </c>
      <c r="S41" s="431" t="s">
        <v>1818</v>
      </c>
      <c r="T41" s="494" t="s">
        <v>846</v>
      </c>
      <c r="U41" s="431" t="s">
        <v>734</v>
      </c>
      <c r="V41" s="431" t="s">
        <v>847</v>
      </c>
      <c r="W41" s="416" t="s">
        <v>983</v>
      </c>
      <c r="X41" s="632" t="s">
        <v>984</v>
      </c>
      <c r="Y41" s="431" t="s">
        <v>74</v>
      </c>
      <c r="Z41" s="431" t="s">
        <v>90</v>
      </c>
      <c r="AA41" s="431" t="s">
        <v>90</v>
      </c>
      <c r="AB41" s="431" t="s">
        <v>90</v>
      </c>
      <c r="AC41" s="431" t="s">
        <v>90</v>
      </c>
      <c r="AD41" s="431" t="s">
        <v>90</v>
      </c>
      <c r="AE41" s="431" t="s">
        <v>75</v>
      </c>
      <c r="AF41" s="431" t="s">
        <v>849</v>
      </c>
      <c r="AG41" s="431"/>
      <c r="AH41" s="431"/>
      <c r="AI41" s="431"/>
      <c r="AJ41" s="431"/>
      <c r="AK41" s="534">
        <v>6</v>
      </c>
      <c r="AL41" s="431"/>
      <c r="AM41" s="431"/>
      <c r="AN41" s="431"/>
      <c r="AO41" s="431"/>
      <c r="AP41" s="431"/>
      <c r="AQ41" s="431"/>
      <c r="AR41" s="431"/>
      <c r="AS41" s="431"/>
      <c r="AT41" s="535" t="s">
        <v>81</v>
      </c>
      <c r="AU41" s="431"/>
      <c r="AV41" s="431"/>
      <c r="AW41" s="534">
        <v>0</v>
      </c>
      <c r="AX41" s="534"/>
      <c r="AY41" s="431"/>
      <c r="AZ41" s="431"/>
      <c r="BA41" s="431"/>
      <c r="BB41" s="431"/>
      <c r="BC41" s="431"/>
      <c r="BD41" s="431"/>
      <c r="BE41" s="431"/>
      <c r="BF41" s="431"/>
      <c r="BG41" s="431"/>
      <c r="BH41" s="534" t="s">
        <v>161</v>
      </c>
    </row>
    <row r="42" spans="4:60" ht="63">
      <c r="D42" s="530">
        <v>29</v>
      </c>
      <c r="E42" s="534">
        <v>182</v>
      </c>
      <c r="F42" s="431" t="s">
        <v>850</v>
      </c>
      <c r="G42" s="431" t="s">
        <v>168</v>
      </c>
      <c r="H42" s="432" t="s">
        <v>118</v>
      </c>
      <c r="I42" s="432">
        <v>42198</v>
      </c>
      <c r="J42" s="433">
        <v>1158600000624</v>
      </c>
      <c r="K42" s="433">
        <v>8602259196</v>
      </c>
      <c r="L42" s="534" t="s">
        <v>851</v>
      </c>
      <c r="M42" s="434" t="s">
        <v>71</v>
      </c>
      <c r="N42" s="435" t="s">
        <v>634</v>
      </c>
      <c r="O42" s="431">
        <v>628414</v>
      </c>
      <c r="P42" s="431" t="s">
        <v>852</v>
      </c>
      <c r="Q42" s="415" t="s">
        <v>853</v>
      </c>
      <c r="R42" s="435" t="s">
        <v>634</v>
      </c>
      <c r="S42" s="431" t="s">
        <v>963</v>
      </c>
      <c r="T42" s="415" t="s">
        <v>964</v>
      </c>
      <c r="U42" s="534" t="s">
        <v>734</v>
      </c>
      <c r="V42" s="431" t="s">
        <v>854</v>
      </c>
      <c r="W42" s="431" t="s">
        <v>855</v>
      </c>
      <c r="X42" s="431"/>
      <c r="Y42" s="431" t="s">
        <v>90</v>
      </c>
      <c r="Z42" s="431" t="s">
        <v>90</v>
      </c>
      <c r="AA42" s="431" t="s">
        <v>90</v>
      </c>
      <c r="AB42" s="431" t="s">
        <v>90</v>
      </c>
      <c r="AC42" s="431" t="s">
        <v>90</v>
      </c>
      <c r="AD42" s="431" t="s">
        <v>90</v>
      </c>
      <c r="AE42" s="431" t="s">
        <v>75</v>
      </c>
      <c r="AF42" s="431" t="s">
        <v>856</v>
      </c>
      <c r="AG42" s="431"/>
      <c r="AH42" s="431"/>
      <c r="AI42" s="431"/>
      <c r="AJ42" s="431"/>
      <c r="AK42" s="534">
        <v>5</v>
      </c>
      <c r="AL42" s="431"/>
      <c r="AM42" s="431"/>
      <c r="AN42" s="431"/>
      <c r="AO42" s="431"/>
      <c r="AP42" s="431"/>
      <c r="AQ42" s="431"/>
      <c r="AR42" s="431"/>
      <c r="AS42" s="431"/>
      <c r="AT42" s="535" t="s">
        <v>81</v>
      </c>
      <c r="AU42" s="431"/>
      <c r="AV42" s="431"/>
      <c r="AW42" s="534">
        <v>0</v>
      </c>
      <c r="AX42" s="534"/>
      <c r="AY42" s="431"/>
      <c r="AZ42" s="431"/>
      <c r="BA42" s="431"/>
      <c r="BB42" s="431"/>
      <c r="BC42" s="431"/>
      <c r="BD42" s="431"/>
      <c r="BE42" s="431"/>
      <c r="BF42" s="431"/>
      <c r="BG42" s="431"/>
      <c r="BH42" s="534" t="s">
        <v>161</v>
      </c>
    </row>
    <row r="43" spans="4:60" ht="63">
      <c r="D43" s="530">
        <v>30</v>
      </c>
      <c r="E43" s="534">
        <v>183</v>
      </c>
      <c r="F43" s="431" t="s">
        <v>857</v>
      </c>
      <c r="G43" s="431" t="s">
        <v>168</v>
      </c>
      <c r="H43" s="432" t="s">
        <v>118</v>
      </c>
      <c r="I43" s="611">
        <v>41752</v>
      </c>
      <c r="J43" s="433">
        <v>1148600000449</v>
      </c>
      <c r="K43" s="433">
        <v>8602998447</v>
      </c>
      <c r="L43" s="534" t="s">
        <v>1642</v>
      </c>
      <c r="M43" s="434" t="s">
        <v>71</v>
      </c>
      <c r="N43" s="435" t="s">
        <v>634</v>
      </c>
      <c r="O43" s="534">
        <v>628400</v>
      </c>
      <c r="P43" s="431" t="s">
        <v>858</v>
      </c>
      <c r="Q43" s="415" t="s">
        <v>859</v>
      </c>
      <c r="R43" s="435" t="s">
        <v>634</v>
      </c>
      <c r="S43" s="431" t="s">
        <v>858</v>
      </c>
      <c r="T43" s="415" t="s">
        <v>859</v>
      </c>
      <c r="U43" s="534" t="s">
        <v>734</v>
      </c>
      <c r="V43" s="431" t="s">
        <v>860</v>
      </c>
      <c r="W43" s="417" t="s">
        <v>861</v>
      </c>
      <c r="X43" s="431"/>
      <c r="Y43" s="431" t="s">
        <v>90</v>
      </c>
      <c r="Z43" s="431" t="s">
        <v>90</v>
      </c>
      <c r="AA43" s="431" t="s">
        <v>90</v>
      </c>
      <c r="AB43" s="431" t="s">
        <v>90</v>
      </c>
      <c r="AC43" s="431" t="s">
        <v>90</v>
      </c>
      <c r="AD43" s="431" t="s">
        <v>90</v>
      </c>
      <c r="AE43" s="431" t="s">
        <v>75</v>
      </c>
      <c r="AF43" s="431" t="s">
        <v>862</v>
      </c>
      <c r="AG43" s="431"/>
      <c r="AH43" s="431"/>
      <c r="AI43" s="431"/>
      <c r="AJ43" s="431"/>
      <c r="AK43" s="534">
        <v>6</v>
      </c>
      <c r="AL43" s="431"/>
      <c r="AM43" s="431"/>
      <c r="AN43" s="431"/>
      <c r="AO43" s="431"/>
      <c r="AP43" s="431"/>
      <c r="AQ43" s="431"/>
      <c r="AR43" s="431"/>
      <c r="AS43" s="431"/>
      <c r="AT43" s="429"/>
      <c r="AU43" s="431">
        <v>67</v>
      </c>
      <c r="AV43" s="431"/>
      <c r="AW43" s="534"/>
      <c r="AX43" s="534"/>
      <c r="AY43" s="431"/>
      <c r="AZ43" s="431"/>
      <c r="BA43" s="431"/>
      <c r="BB43" s="431"/>
      <c r="BC43" s="431"/>
      <c r="BD43" s="431"/>
      <c r="BE43" s="431"/>
      <c r="BF43" s="431"/>
      <c r="BG43" s="431"/>
      <c r="BH43" s="534" t="s">
        <v>161</v>
      </c>
    </row>
    <row r="44" spans="4:60" ht="63">
      <c r="D44" s="530">
        <v>31</v>
      </c>
      <c r="E44" s="534">
        <v>185</v>
      </c>
      <c r="F44" s="431" t="s">
        <v>863</v>
      </c>
      <c r="G44" s="431" t="s">
        <v>168</v>
      </c>
      <c r="H44" s="432" t="s">
        <v>118</v>
      </c>
      <c r="I44" s="432">
        <v>37617</v>
      </c>
      <c r="J44" s="433">
        <v>1028600005610</v>
      </c>
      <c r="K44" s="433">
        <v>8602165220</v>
      </c>
      <c r="L44" s="534" t="s">
        <v>864</v>
      </c>
      <c r="M44" s="434" t="s">
        <v>71</v>
      </c>
      <c r="N44" s="435" t="s">
        <v>634</v>
      </c>
      <c r="O44" s="431">
        <v>628417</v>
      </c>
      <c r="P44" s="435" t="s">
        <v>865</v>
      </c>
      <c r="Q44" s="415" t="s">
        <v>866</v>
      </c>
      <c r="R44" s="435" t="s">
        <v>634</v>
      </c>
      <c r="S44" s="435" t="s">
        <v>865</v>
      </c>
      <c r="T44" s="415" t="s">
        <v>866</v>
      </c>
      <c r="U44" s="534" t="s">
        <v>734</v>
      </c>
      <c r="V44" s="431" t="s">
        <v>1736</v>
      </c>
      <c r="W44" s="431" t="s">
        <v>1735</v>
      </c>
      <c r="X44" s="431"/>
      <c r="Y44" s="431" t="s">
        <v>90</v>
      </c>
      <c r="Z44" s="431" t="s">
        <v>90</v>
      </c>
      <c r="AA44" s="431" t="s">
        <v>90</v>
      </c>
      <c r="AB44" s="431" t="s">
        <v>90</v>
      </c>
      <c r="AC44" s="431" t="s">
        <v>90</v>
      </c>
      <c r="AD44" s="431" t="s">
        <v>90</v>
      </c>
      <c r="AE44" s="431" t="s">
        <v>75</v>
      </c>
      <c r="AF44" s="431" t="s">
        <v>867</v>
      </c>
      <c r="AG44" s="431"/>
      <c r="AH44" s="431"/>
      <c r="AI44" s="431"/>
      <c r="AJ44" s="431"/>
      <c r="AK44" s="534">
        <v>18</v>
      </c>
      <c r="AL44" s="431"/>
      <c r="AM44" s="431"/>
      <c r="AN44" s="431"/>
      <c r="AO44" s="431"/>
      <c r="AP44" s="431"/>
      <c r="AQ44" s="431"/>
      <c r="AR44" s="431"/>
      <c r="AS44" s="431"/>
      <c r="AT44" s="535" t="s">
        <v>81</v>
      </c>
      <c r="AU44" s="431"/>
      <c r="AV44" s="431"/>
      <c r="AW44" s="534">
        <v>0</v>
      </c>
      <c r="AX44" s="534"/>
      <c r="AY44" s="431"/>
      <c r="AZ44" s="431"/>
      <c r="BA44" s="431"/>
      <c r="BB44" s="431"/>
      <c r="BC44" s="431"/>
      <c r="BD44" s="431"/>
      <c r="BE44" s="431"/>
      <c r="BF44" s="431"/>
      <c r="BG44" s="431"/>
      <c r="BH44" s="534" t="s">
        <v>161</v>
      </c>
    </row>
    <row r="45" spans="4:60" ht="343.9" customHeight="1">
      <c r="D45" s="530">
        <v>32</v>
      </c>
      <c r="E45" s="534">
        <v>186</v>
      </c>
      <c r="F45" s="431" t="s">
        <v>868</v>
      </c>
      <c r="G45" s="431" t="s">
        <v>342</v>
      </c>
      <c r="H45" s="432" t="s">
        <v>118</v>
      </c>
      <c r="I45" s="432">
        <v>41733</v>
      </c>
      <c r="J45" s="433">
        <v>1148600000339</v>
      </c>
      <c r="K45" s="433">
        <v>8602998422</v>
      </c>
      <c r="L45" s="534" t="s">
        <v>869</v>
      </c>
      <c r="M45" s="434" t="s">
        <v>71</v>
      </c>
      <c r="N45" s="435" t="s">
        <v>634</v>
      </c>
      <c r="O45" s="431">
        <v>628415</v>
      </c>
      <c r="P45" s="435" t="s">
        <v>870</v>
      </c>
      <c r="Q45" s="415" t="s">
        <v>871</v>
      </c>
      <c r="R45" s="435" t="s">
        <v>634</v>
      </c>
      <c r="S45" s="431" t="s">
        <v>1738</v>
      </c>
      <c r="T45" s="431" t="s">
        <v>1737</v>
      </c>
      <c r="U45" s="534" t="s">
        <v>734</v>
      </c>
      <c r="V45" s="431" t="s">
        <v>872</v>
      </c>
      <c r="W45" s="417" t="s">
        <v>873</v>
      </c>
      <c r="X45" s="431" t="s">
        <v>874</v>
      </c>
      <c r="Y45" s="431" t="s">
        <v>875</v>
      </c>
      <c r="Z45" s="431" t="s">
        <v>876</v>
      </c>
      <c r="AA45" s="431" t="s">
        <v>877</v>
      </c>
      <c r="AB45" s="431" t="s">
        <v>878</v>
      </c>
      <c r="AC45" s="481">
        <v>43059</v>
      </c>
      <c r="AD45" s="431" t="s">
        <v>80</v>
      </c>
      <c r="AE45" s="431" t="s">
        <v>75</v>
      </c>
      <c r="AF45" s="431" t="s">
        <v>879</v>
      </c>
      <c r="AG45" s="431"/>
      <c r="AH45" s="431"/>
      <c r="AI45" s="431"/>
      <c r="AJ45" s="431"/>
      <c r="AK45" s="534">
        <v>6</v>
      </c>
      <c r="AL45" s="431"/>
      <c r="AM45" s="431"/>
      <c r="AN45" s="431"/>
      <c r="AO45" s="431"/>
      <c r="AP45" s="431"/>
      <c r="AQ45" s="431"/>
      <c r="AR45" s="431"/>
      <c r="AS45" s="431"/>
      <c r="AT45" s="535" t="s">
        <v>81</v>
      </c>
      <c r="AU45" s="431"/>
      <c r="AV45" s="431"/>
      <c r="AW45" s="534">
        <v>0</v>
      </c>
      <c r="AX45" s="534"/>
      <c r="AY45" s="431"/>
      <c r="AZ45" s="431"/>
      <c r="BA45" s="431"/>
      <c r="BB45" s="431"/>
      <c r="BC45" s="431"/>
      <c r="BD45" s="431"/>
      <c r="BE45" s="431"/>
      <c r="BF45" s="431"/>
      <c r="BG45" s="431"/>
      <c r="BH45" s="534" t="s">
        <v>161</v>
      </c>
    </row>
    <row r="46" spans="4:60" ht="78.75">
      <c r="D46" s="530">
        <v>33</v>
      </c>
      <c r="E46" s="534">
        <v>187</v>
      </c>
      <c r="F46" s="431" t="s">
        <v>880</v>
      </c>
      <c r="G46" s="431" t="s">
        <v>168</v>
      </c>
      <c r="H46" s="432" t="s">
        <v>118</v>
      </c>
      <c r="I46" s="432">
        <v>42100</v>
      </c>
      <c r="J46" s="433">
        <v>1158600000240</v>
      </c>
      <c r="K46" s="433">
        <v>8602255963</v>
      </c>
      <c r="L46" s="534" t="s">
        <v>1643</v>
      </c>
      <c r="M46" s="434" t="s">
        <v>71</v>
      </c>
      <c r="N46" s="435" t="s">
        <v>634</v>
      </c>
      <c r="O46" s="431">
        <v>628407</v>
      </c>
      <c r="P46" s="431" t="s">
        <v>881</v>
      </c>
      <c r="Q46" s="415" t="s">
        <v>882</v>
      </c>
      <c r="R46" s="435" t="s">
        <v>634</v>
      </c>
      <c r="S46" s="431" t="s">
        <v>74</v>
      </c>
      <c r="T46" s="431" t="s">
        <v>74</v>
      </c>
      <c r="U46" s="534" t="s">
        <v>734</v>
      </c>
      <c r="V46" s="431"/>
      <c r="W46" s="431" t="s">
        <v>883</v>
      </c>
      <c r="X46" s="431"/>
      <c r="Y46" s="431" t="s">
        <v>90</v>
      </c>
      <c r="Z46" s="431" t="s">
        <v>90</v>
      </c>
      <c r="AA46" s="431" t="s">
        <v>90</v>
      </c>
      <c r="AB46" s="431" t="s">
        <v>90</v>
      </c>
      <c r="AC46" s="431" t="s">
        <v>90</v>
      </c>
      <c r="AD46" s="431" t="s">
        <v>90</v>
      </c>
      <c r="AE46" s="431" t="s">
        <v>75</v>
      </c>
      <c r="AF46" s="431" t="s">
        <v>884</v>
      </c>
      <c r="AG46" s="431"/>
      <c r="AH46" s="431"/>
      <c r="AI46" s="431"/>
      <c r="AJ46" s="431"/>
      <c r="AK46" s="534">
        <v>5</v>
      </c>
      <c r="AL46" s="431"/>
      <c r="AM46" s="431"/>
      <c r="AN46" s="431"/>
      <c r="AO46" s="431"/>
      <c r="AP46" s="431"/>
      <c r="AQ46" s="431"/>
      <c r="AR46" s="431"/>
      <c r="AS46" s="431"/>
      <c r="AT46" s="535" t="s">
        <v>81</v>
      </c>
      <c r="AU46" s="431"/>
      <c r="AV46" s="431"/>
      <c r="AW46" s="534">
        <v>0</v>
      </c>
      <c r="AX46" s="534"/>
      <c r="AY46" s="431"/>
      <c r="AZ46" s="431"/>
      <c r="BA46" s="431"/>
      <c r="BB46" s="431"/>
      <c r="BC46" s="431"/>
      <c r="BD46" s="431"/>
      <c r="BE46" s="431"/>
      <c r="BF46" s="431"/>
      <c r="BG46" s="431"/>
      <c r="BH46" s="534" t="s">
        <v>161</v>
      </c>
    </row>
    <row r="47" spans="4:60" ht="63">
      <c r="D47" s="530">
        <v>34</v>
      </c>
      <c r="E47" s="534">
        <v>188</v>
      </c>
      <c r="F47" s="431" t="s">
        <v>885</v>
      </c>
      <c r="G47" s="431" t="s">
        <v>168</v>
      </c>
      <c r="H47" s="432" t="s">
        <v>118</v>
      </c>
      <c r="I47" s="432">
        <v>39623</v>
      </c>
      <c r="J47" s="433">
        <v>1088600001071</v>
      </c>
      <c r="K47" s="433">
        <v>8602074928</v>
      </c>
      <c r="L47" s="534" t="s">
        <v>886</v>
      </c>
      <c r="M47" s="434" t="s">
        <v>71</v>
      </c>
      <c r="N47" s="435" t="s">
        <v>634</v>
      </c>
      <c r="O47" s="612">
        <v>628400</v>
      </c>
      <c r="P47" s="431" t="s">
        <v>887</v>
      </c>
      <c r="Q47" s="415" t="s">
        <v>888</v>
      </c>
      <c r="R47" s="435" t="s">
        <v>634</v>
      </c>
      <c r="S47" s="431" t="s">
        <v>74</v>
      </c>
      <c r="T47" s="431" t="s">
        <v>74</v>
      </c>
      <c r="U47" s="534" t="s">
        <v>734</v>
      </c>
      <c r="V47" s="431" t="s">
        <v>889</v>
      </c>
      <c r="W47" s="417" t="s">
        <v>890</v>
      </c>
      <c r="X47" s="431"/>
      <c r="Y47" s="431" t="s">
        <v>90</v>
      </c>
      <c r="Z47" s="431" t="s">
        <v>90</v>
      </c>
      <c r="AA47" s="431" t="s">
        <v>90</v>
      </c>
      <c r="AB47" s="431" t="s">
        <v>90</v>
      </c>
      <c r="AC47" s="431" t="s">
        <v>90</v>
      </c>
      <c r="AD47" s="431" t="s">
        <v>90</v>
      </c>
      <c r="AE47" s="431" t="s">
        <v>75</v>
      </c>
      <c r="AF47" s="431" t="s">
        <v>884</v>
      </c>
      <c r="AG47" s="431"/>
      <c r="AH47" s="431"/>
      <c r="AI47" s="431"/>
      <c r="AJ47" s="431"/>
      <c r="AK47" s="534">
        <v>12</v>
      </c>
      <c r="AL47" s="431"/>
      <c r="AM47" s="431"/>
      <c r="AN47" s="431"/>
      <c r="AO47" s="431"/>
      <c r="AP47" s="431"/>
      <c r="AQ47" s="431"/>
      <c r="AR47" s="431"/>
      <c r="AS47" s="431"/>
      <c r="AT47" s="535" t="s">
        <v>81</v>
      </c>
      <c r="AU47" s="431"/>
      <c r="AV47" s="431"/>
      <c r="AW47" s="534">
        <v>0</v>
      </c>
      <c r="AX47" s="534"/>
      <c r="AY47" s="431"/>
      <c r="AZ47" s="431"/>
      <c r="BA47" s="431"/>
      <c r="BB47" s="431"/>
      <c r="BC47" s="431"/>
      <c r="BD47" s="431"/>
      <c r="BE47" s="431"/>
      <c r="BF47" s="431"/>
      <c r="BG47" s="431"/>
      <c r="BH47" s="534" t="s">
        <v>161</v>
      </c>
    </row>
    <row r="48" spans="4:60" ht="82.9" customHeight="1">
      <c r="D48" s="530">
        <v>35</v>
      </c>
      <c r="E48" s="534">
        <v>189</v>
      </c>
      <c r="F48" s="431" t="s">
        <v>891</v>
      </c>
      <c r="G48" s="431" t="s">
        <v>168</v>
      </c>
      <c r="H48" s="432" t="s">
        <v>118</v>
      </c>
      <c r="I48" s="432">
        <v>42571</v>
      </c>
      <c r="J48" s="608">
        <v>1168600050805</v>
      </c>
      <c r="K48" s="433">
        <v>8602269966</v>
      </c>
      <c r="L48" s="534" t="s">
        <v>793</v>
      </c>
      <c r="M48" s="434" t="s">
        <v>71</v>
      </c>
      <c r="N48" s="435" t="s">
        <v>634</v>
      </c>
      <c r="O48" s="475">
        <v>628408</v>
      </c>
      <c r="P48" s="431" t="s">
        <v>794</v>
      </c>
      <c r="Q48" s="610" t="s">
        <v>795</v>
      </c>
      <c r="R48" s="435" t="s">
        <v>634</v>
      </c>
      <c r="S48" s="431" t="s">
        <v>794</v>
      </c>
      <c r="T48" s="475" t="s">
        <v>795</v>
      </c>
      <c r="U48" s="475" t="s">
        <v>202</v>
      </c>
      <c r="V48" s="431" t="s">
        <v>796</v>
      </c>
      <c r="W48" s="495" t="s">
        <v>797</v>
      </c>
      <c r="X48" s="431" t="s">
        <v>892</v>
      </c>
      <c r="Y48" s="431"/>
      <c r="Z48" s="431"/>
      <c r="AA48" s="431"/>
      <c r="AB48" s="431"/>
      <c r="AC48" s="431"/>
      <c r="AD48" s="431"/>
      <c r="AE48" s="431" t="s">
        <v>75</v>
      </c>
      <c r="AF48" s="431" t="s">
        <v>893</v>
      </c>
      <c r="AG48" s="431"/>
      <c r="AH48" s="431" t="s">
        <v>894</v>
      </c>
      <c r="AI48" s="431"/>
      <c r="AJ48" s="431"/>
      <c r="AK48" s="534">
        <v>4</v>
      </c>
      <c r="AL48" s="431"/>
      <c r="AM48" s="431"/>
      <c r="AN48" s="431"/>
      <c r="AO48" s="431"/>
      <c r="AP48" s="431"/>
      <c r="AQ48" s="431"/>
      <c r="AR48" s="431"/>
      <c r="AS48" s="431"/>
      <c r="AT48" s="535" t="s">
        <v>81</v>
      </c>
      <c r="AU48" s="431">
        <v>439</v>
      </c>
      <c r="AV48" s="431"/>
      <c r="AW48" s="534">
        <v>0</v>
      </c>
      <c r="AX48" s="534"/>
      <c r="AY48" s="431"/>
      <c r="AZ48" s="431"/>
      <c r="BA48" s="431"/>
      <c r="BB48" s="431"/>
      <c r="BC48" s="431"/>
      <c r="BD48" s="431"/>
      <c r="BE48" s="431"/>
      <c r="BF48" s="431"/>
      <c r="BG48" s="431"/>
      <c r="BH48" s="534" t="s">
        <v>161</v>
      </c>
    </row>
    <row r="49" spans="1:60" ht="63">
      <c r="D49" s="530">
        <v>36</v>
      </c>
      <c r="E49" s="534">
        <v>190</v>
      </c>
      <c r="F49" s="431" t="s">
        <v>895</v>
      </c>
      <c r="G49" s="431" t="s">
        <v>168</v>
      </c>
      <c r="H49" s="432" t="s">
        <v>118</v>
      </c>
      <c r="I49" s="432">
        <v>40392</v>
      </c>
      <c r="J49" s="433">
        <v>1108600001223</v>
      </c>
      <c r="K49" s="433">
        <v>8602171826</v>
      </c>
      <c r="L49" s="534" t="s">
        <v>896</v>
      </c>
      <c r="M49" s="434" t="s">
        <v>71</v>
      </c>
      <c r="N49" s="435" t="s">
        <v>634</v>
      </c>
      <c r="O49" s="431">
        <v>628400</v>
      </c>
      <c r="P49" s="431" t="s">
        <v>677</v>
      </c>
      <c r="Q49" s="415" t="s">
        <v>897</v>
      </c>
      <c r="R49" s="435" t="s">
        <v>634</v>
      </c>
      <c r="S49" s="431" t="s">
        <v>677</v>
      </c>
      <c r="T49" s="415" t="s">
        <v>897</v>
      </c>
      <c r="U49" s="534" t="s">
        <v>734</v>
      </c>
      <c r="V49" s="431" t="s">
        <v>898</v>
      </c>
      <c r="W49" s="417" t="s">
        <v>899</v>
      </c>
      <c r="X49" s="431"/>
      <c r="Y49" s="431" t="s">
        <v>90</v>
      </c>
      <c r="Z49" s="431" t="s">
        <v>90</v>
      </c>
      <c r="AA49" s="431" t="s">
        <v>90</v>
      </c>
      <c r="AB49" s="431" t="s">
        <v>90</v>
      </c>
      <c r="AC49" s="431" t="s">
        <v>90</v>
      </c>
      <c r="AD49" s="431" t="s">
        <v>90</v>
      </c>
      <c r="AE49" s="431" t="s">
        <v>75</v>
      </c>
      <c r="AF49" s="431" t="s">
        <v>884</v>
      </c>
      <c r="AG49" s="431"/>
      <c r="AH49" s="431"/>
      <c r="AI49" s="431"/>
      <c r="AJ49" s="431"/>
      <c r="AK49" s="534">
        <v>10</v>
      </c>
      <c r="AL49" s="431"/>
      <c r="AM49" s="431"/>
      <c r="AN49" s="431"/>
      <c r="AO49" s="431"/>
      <c r="AP49" s="431"/>
      <c r="AQ49" s="431"/>
      <c r="AR49" s="431"/>
      <c r="AS49" s="431"/>
      <c r="AT49" s="535" t="s">
        <v>81</v>
      </c>
      <c r="AU49" s="431"/>
      <c r="AV49" s="431"/>
      <c r="AW49" s="534">
        <v>0</v>
      </c>
      <c r="AX49" s="534"/>
      <c r="AY49" s="431"/>
      <c r="AZ49" s="431"/>
      <c r="BA49" s="431"/>
      <c r="BB49" s="431"/>
      <c r="BC49" s="431"/>
      <c r="BD49" s="431"/>
      <c r="BE49" s="431"/>
      <c r="BF49" s="431"/>
      <c r="BG49" s="431"/>
      <c r="BH49" s="534" t="s">
        <v>161</v>
      </c>
    </row>
    <row r="50" spans="1:60" ht="151.15" customHeight="1">
      <c r="D50" s="530">
        <v>37</v>
      </c>
      <c r="E50" s="534">
        <v>191</v>
      </c>
      <c r="F50" s="431" t="s">
        <v>900</v>
      </c>
      <c r="G50" s="431" t="s">
        <v>168</v>
      </c>
      <c r="H50" s="432">
        <v>43556</v>
      </c>
      <c r="I50" s="432">
        <v>40882</v>
      </c>
      <c r="J50" s="433">
        <v>1118624000637</v>
      </c>
      <c r="K50" s="433">
        <v>8602999240</v>
      </c>
      <c r="L50" s="534" t="s">
        <v>901</v>
      </c>
      <c r="M50" s="434" t="s">
        <v>71</v>
      </c>
      <c r="N50" s="435" t="s">
        <v>634</v>
      </c>
      <c r="O50" s="542">
        <v>628401</v>
      </c>
      <c r="P50" s="542" t="s">
        <v>902</v>
      </c>
      <c r="Q50" s="421">
        <v>9</v>
      </c>
      <c r="R50" s="435" t="s">
        <v>634</v>
      </c>
      <c r="S50" s="542" t="s">
        <v>903</v>
      </c>
      <c r="T50" s="542">
        <v>31</v>
      </c>
      <c r="U50" s="534" t="s">
        <v>734</v>
      </c>
      <c r="V50" s="542" t="s">
        <v>904</v>
      </c>
      <c r="W50" s="416" t="s">
        <v>905</v>
      </c>
      <c r="X50" s="416" t="s">
        <v>906</v>
      </c>
      <c r="Y50" s="542" t="s">
        <v>907</v>
      </c>
      <c r="Z50" s="542" t="s">
        <v>908</v>
      </c>
      <c r="AA50" s="542" t="s">
        <v>877</v>
      </c>
      <c r="AB50" s="542" t="s">
        <v>909</v>
      </c>
      <c r="AC50" s="542" t="s">
        <v>910</v>
      </c>
      <c r="AD50" s="542"/>
      <c r="AE50" s="431" t="s">
        <v>75</v>
      </c>
      <c r="AF50" s="431" t="s">
        <v>911</v>
      </c>
      <c r="AG50" s="542"/>
      <c r="AH50" s="431"/>
      <c r="AI50" s="542"/>
      <c r="AJ50" s="542"/>
      <c r="AK50" s="531">
        <v>9</v>
      </c>
      <c r="AL50" s="542"/>
      <c r="AM50" s="542"/>
      <c r="AN50" s="542"/>
      <c r="AO50" s="542"/>
      <c r="AP50" s="542"/>
      <c r="AQ50" s="542"/>
      <c r="AR50" s="542"/>
      <c r="AS50" s="542"/>
      <c r="AT50" s="537" t="s">
        <v>81</v>
      </c>
      <c r="AU50" s="431">
        <v>276</v>
      </c>
      <c r="AV50" s="431"/>
      <c r="AW50" s="534">
        <v>0</v>
      </c>
      <c r="AX50" s="534"/>
      <c r="AY50" s="431"/>
      <c r="AZ50" s="431"/>
      <c r="BA50" s="431"/>
      <c r="BB50" s="431"/>
      <c r="BC50" s="431"/>
      <c r="BD50" s="431"/>
      <c r="BE50" s="431"/>
      <c r="BF50" s="431"/>
      <c r="BG50" s="431"/>
      <c r="BH50" s="534" t="s">
        <v>161</v>
      </c>
    </row>
    <row r="51" spans="1:60" ht="78.75">
      <c r="D51" s="530">
        <v>38</v>
      </c>
      <c r="E51" s="534"/>
      <c r="F51" s="452" t="s">
        <v>912</v>
      </c>
      <c r="G51" s="431" t="s">
        <v>168</v>
      </c>
      <c r="H51" s="512"/>
      <c r="I51" s="432">
        <v>42871</v>
      </c>
      <c r="J51" s="433">
        <v>1178600000611</v>
      </c>
      <c r="K51" s="433">
        <v>8602277678</v>
      </c>
      <c r="L51" s="534" t="s">
        <v>913</v>
      </c>
      <c r="M51" s="434" t="s">
        <v>71</v>
      </c>
      <c r="N51" s="435" t="s">
        <v>634</v>
      </c>
      <c r="O51" s="431">
        <v>628406</v>
      </c>
      <c r="P51" s="431" t="s">
        <v>742</v>
      </c>
      <c r="Q51" s="415">
        <v>8</v>
      </c>
      <c r="R51" s="435" t="s">
        <v>634</v>
      </c>
      <c r="S51" s="431" t="s">
        <v>742</v>
      </c>
      <c r="T51" s="415">
        <v>8</v>
      </c>
      <c r="U51" s="534" t="s">
        <v>734</v>
      </c>
      <c r="V51" s="431" t="s">
        <v>914</v>
      </c>
      <c r="W51" s="431" t="s">
        <v>915</v>
      </c>
      <c r="X51" s="431" t="s">
        <v>74</v>
      </c>
      <c r="Y51" s="431" t="s">
        <v>90</v>
      </c>
      <c r="Z51" s="431" t="s">
        <v>90</v>
      </c>
      <c r="AA51" s="431" t="s">
        <v>90</v>
      </c>
      <c r="AB51" s="431" t="s">
        <v>90</v>
      </c>
      <c r="AC51" s="431" t="s">
        <v>90</v>
      </c>
      <c r="AD51" s="431" t="s">
        <v>90</v>
      </c>
      <c r="AE51" s="431" t="s">
        <v>75</v>
      </c>
      <c r="AF51" s="431" t="s">
        <v>775</v>
      </c>
      <c r="AG51" s="431"/>
      <c r="AH51" s="431"/>
      <c r="AI51" s="431"/>
      <c r="AJ51" s="431"/>
      <c r="AK51" s="534">
        <v>3</v>
      </c>
      <c r="AL51" s="431"/>
      <c r="AM51" s="431"/>
      <c r="AN51" s="431"/>
      <c r="AO51" s="431"/>
      <c r="AP51" s="431"/>
      <c r="AQ51" s="431"/>
      <c r="AR51" s="431"/>
      <c r="AS51" s="431"/>
      <c r="AT51" s="535"/>
      <c r="AU51" s="431"/>
      <c r="AV51" s="431"/>
      <c r="AW51" s="534"/>
      <c r="AX51" s="534"/>
      <c r="AY51" s="431"/>
      <c r="AZ51" s="431"/>
      <c r="BA51" s="431"/>
      <c r="BB51" s="431"/>
      <c r="BC51" s="431"/>
      <c r="BD51" s="431"/>
      <c r="BE51" s="431"/>
      <c r="BF51" s="431"/>
      <c r="BG51" s="431"/>
      <c r="BH51" s="534" t="s">
        <v>161</v>
      </c>
    </row>
    <row r="52" spans="1:60" ht="63">
      <c r="D52" s="530">
        <v>39</v>
      </c>
      <c r="E52" s="534"/>
      <c r="F52" s="452" t="s">
        <v>1644</v>
      </c>
      <c r="G52" s="431" t="s">
        <v>168</v>
      </c>
      <c r="H52" s="512"/>
      <c r="I52" s="432">
        <v>43852</v>
      </c>
      <c r="J52" s="433">
        <v>1208600000729</v>
      </c>
      <c r="K52" s="433">
        <v>8602295980</v>
      </c>
      <c r="L52" s="534" t="s">
        <v>916</v>
      </c>
      <c r="M52" s="434" t="s">
        <v>71</v>
      </c>
      <c r="N52" s="435" t="s">
        <v>634</v>
      </c>
      <c r="O52" s="542">
        <v>628400</v>
      </c>
      <c r="P52" s="431" t="s">
        <v>917</v>
      </c>
      <c r="Q52" s="415" t="s">
        <v>918</v>
      </c>
      <c r="R52" s="435" t="s">
        <v>634</v>
      </c>
      <c r="S52" s="431" t="s">
        <v>917</v>
      </c>
      <c r="T52" s="415" t="s">
        <v>918</v>
      </c>
      <c r="U52" s="534" t="s">
        <v>734</v>
      </c>
      <c r="V52" s="431" t="s">
        <v>919</v>
      </c>
      <c r="W52" s="431" t="s">
        <v>920</v>
      </c>
      <c r="X52" s="431"/>
      <c r="Y52" s="431" t="s">
        <v>90</v>
      </c>
      <c r="Z52" s="431" t="s">
        <v>90</v>
      </c>
      <c r="AA52" s="431" t="s">
        <v>90</v>
      </c>
      <c r="AB52" s="431" t="s">
        <v>90</v>
      </c>
      <c r="AC52" s="431" t="s">
        <v>90</v>
      </c>
      <c r="AD52" s="431" t="s">
        <v>90</v>
      </c>
      <c r="AE52" s="431" t="s">
        <v>75</v>
      </c>
      <c r="AF52" s="431" t="s">
        <v>911</v>
      </c>
      <c r="AG52" s="431"/>
      <c r="AH52" s="431"/>
      <c r="AI52" s="431"/>
      <c r="AJ52" s="431"/>
      <c r="AK52" s="534"/>
      <c r="AL52" s="431"/>
      <c r="AM52" s="431"/>
      <c r="AN52" s="431"/>
      <c r="AO52" s="431"/>
      <c r="AP52" s="431"/>
      <c r="AQ52" s="431"/>
      <c r="AR52" s="431"/>
      <c r="AS52" s="431"/>
      <c r="AT52" s="429"/>
      <c r="AU52" s="431">
        <v>400</v>
      </c>
      <c r="AV52" s="431"/>
      <c r="AW52" s="534"/>
      <c r="AX52" s="534"/>
      <c r="AY52" s="431"/>
      <c r="AZ52" s="431"/>
      <c r="BA52" s="431"/>
      <c r="BB52" s="431"/>
      <c r="BC52" s="431"/>
      <c r="BD52" s="431"/>
      <c r="BE52" s="431"/>
      <c r="BF52" s="431"/>
      <c r="BG52" s="431"/>
      <c r="BH52" s="534" t="s">
        <v>161</v>
      </c>
    </row>
    <row r="53" spans="1:60" ht="63">
      <c r="B53" s="534" t="s">
        <v>1655</v>
      </c>
      <c r="C53" s="536" t="s">
        <v>1654</v>
      </c>
      <c r="D53" s="530">
        <v>40</v>
      </c>
      <c r="E53" s="534"/>
      <c r="F53" s="452" t="s">
        <v>1645</v>
      </c>
      <c r="G53" s="431" t="s">
        <v>168</v>
      </c>
      <c r="H53" s="513"/>
      <c r="I53" s="432">
        <v>37623</v>
      </c>
      <c r="J53" s="433">
        <v>1038605500097</v>
      </c>
      <c r="K53" s="433">
        <v>8602164787</v>
      </c>
      <c r="L53" s="534" t="s">
        <v>921</v>
      </c>
      <c r="M53" s="434" t="s">
        <v>71</v>
      </c>
      <c r="N53" s="435" t="s">
        <v>634</v>
      </c>
      <c r="O53" s="431">
        <v>628400</v>
      </c>
      <c r="P53" s="431" t="s">
        <v>922</v>
      </c>
      <c r="Q53" s="415" t="s">
        <v>923</v>
      </c>
      <c r="R53" s="435" t="s">
        <v>634</v>
      </c>
      <c r="S53" s="431" t="s">
        <v>922</v>
      </c>
      <c r="T53" s="415" t="s">
        <v>923</v>
      </c>
      <c r="U53" s="534" t="s">
        <v>734</v>
      </c>
      <c r="V53" s="431"/>
      <c r="W53" s="431" t="s">
        <v>924</v>
      </c>
      <c r="X53" s="431"/>
      <c r="Y53" s="431" t="s">
        <v>90</v>
      </c>
      <c r="Z53" s="431" t="s">
        <v>90</v>
      </c>
      <c r="AA53" s="431" t="s">
        <v>90</v>
      </c>
      <c r="AB53" s="431" t="s">
        <v>90</v>
      </c>
      <c r="AC53" s="431" t="s">
        <v>90</v>
      </c>
      <c r="AD53" s="431" t="s">
        <v>90</v>
      </c>
      <c r="AE53" s="431" t="s">
        <v>75</v>
      </c>
      <c r="AF53" s="431" t="s">
        <v>775</v>
      </c>
      <c r="AG53" s="431"/>
      <c r="AH53" s="431"/>
      <c r="AI53" s="431"/>
      <c r="AJ53" s="431"/>
      <c r="AK53" s="534">
        <v>17</v>
      </c>
      <c r="AL53" s="431"/>
      <c r="AM53" s="431"/>
      <c r="AN53" s="431"/>
      <c r="AO53" s="431"/>
      <c r="AP53" s="431"/>
      <c r="AQ53" s="431"/>
      <c r="AR53" s="431"/>
      <c r="AS53" s="431"/>
      <c r="AT53" s="429"/>
      <c r="AU53" s="431"/>
      <c r="AV53" s="431"/>
      <c r="AW53" s="534"/>
      <c r="AX53" s="534"/>
      <c r="AY53" s="431"/>
      <c r="AZ53" s="431"/>
      <c r="BA53" s="431"/>
      <c r="BB53" s="431"/>
      <c r="BC53" s="431"/>
      <c r="BD53" s="431"/>
      <c r="BE53" s="431"/>
      <c r="BF53" s="431"/>
      <c r="BG53" s="431"/>
      <c r="BH53" s="534" t="s">
        <v>161</v>
      </c>
    </row>
    <row r="54" spans="1:60" ht="63">
      <c r="B54" s="534" t="s">
        <v>1653</v>
      </c>
      <c r="C54" s="536" t="s">
        <v>1654</v>
      </c>
      <c r="D54" s="530">
        <v>41</v>
      </c>
      <c r="E54" s="534"/>
      <c r="F54" s="452" t="s">
        <v>925</v>
      </c>
      <c r="G54" s="431" t="s">
        <v>168</v>
      </c>
      <c r="H54" s="513"/>
      <c r="I54" s="432">
        <v>40861</v>
      </c>
      <c r="J54" s="433">
        <v>1118624000549</v>
      </c>
      <c r="K54" s="433">
        <v>8602999232</v>
      </c>
      <c r="L54" s="534" t="s">
        <v>926</v>
      </c>
      <c r="M54" s="434" t="s">
        <v>71</v>
      </c>
      <c r="N54" s="435" t="s">
        <v>634</v>
      </c>
      <c r="O54" s="534">
        <v>628400</v>
      </c>
      <c r="P54" s="431" t="s">
        <v>927</v>
      </c>
      <c r="Q54" s="415" t="s">
        <v>928</v>
      </c>
      <c r="R54" s="435" t="s">
        <v>634</v>
      </c>
      <c r="S54" s="431" t="s">
        <v>1855</v>
      </c>
      <c r="T54" s="431">
        <v>57</v>
      </c>
      <c r="U54" s="534" t="s">
        <v>734</v>
      </c>
      <c r="V54" s="431" t="s">
        <v>1739</v>
      </c>
      <c r="W54" s="431" t="s">
        <v>929</v>
      </c>
      <c r="X54" s="431" t="s">
        <v>1856</v>
      </c>
      <c r="Y54" s="431" t="s">
        <v>90</v>
      </c>
      <c r="Z54" s="431" t="s">
        <v>90</v>
      </c>
      <c r="AA54" s="431" t="s">
        <v>90</v>
      </c>
      <c r="AB54" s="431" t="s">
        <v>90</v>
      </c>
      <c r="AC54" s="431" t="s">
        <v>90</v>
      </c>
      <c r="AD54" s="431" t="s">
        <v>90</v>
      </c>
      <c r="AE54" s="431" t="s">
        <v>75</v>
      </c>
      <c r="AF54" s="431" t="s">
        <v>775</v>
      </c>
      <c r="AG54" s="431"/>
      <c r="AH54" s="431"/>
      <c r="AI54" s="431"/>
      <c r="AJ54" s="431"/>
      <c r="AK54" s="534">
        <v>9</v>
      </c>
      <c r="AL54" s="431"/>
      <c r="AM54" s="431"/>
      <c r="AN54" s="431"/>
      <c r="AO54" s="431"/>
      <c r="AP54" s="431"/>
      <c r="AQ54" s="431"/>
      <c r="AR54" s="431"/>
      <c r="AS54" s="431"/>
      <c r="AT54" s="429"/>
      <c r="AU54" s="431"/>
      <c r="AV54" s="431"/>
      <c r="AW54" s="534"/>
      <c r="AX54" s="534"/>
      <c r="AY54" s="431"/>
      <c r="AZ54" s="431"/>
      <c r="BA54" s="431"/>
      <c r="BB54" s="431"/>
      <c r="BC54" s="431"/>
      <c r="BD54" s="431"/>
      <c r="BE54" s="431"/>
      <c r="BF54" s="431"/>
      <c r="BG54" s="431"/>
      <c r="BH54" s="534" t="s">
        <v>161</v>
      </c>
    </row>
    <row r="55" spans="1:60" ht="63">
      <c r="A55" s="534" t="s">
        <v>1653</v>
      </c>
      <c r="B55" s="534" t="s">
        <v>1656</v>
      </c>
      <c r="D55" s="530">
        <v>42</v>
      </c>
      <c r="E55" s="534"/>
      <c r="F55" s="452" t="s">
        <v>930</v>
      </c>
      <c r="G55" s="431" t="s">
        <v>253</v>
      </c>
      <c r="H55" s="513"/>
      <c r="I55" s="432">
        <v>40735</v>
      </c>
      <c r="J55" s="433">
        <v>1118600001145</v>
      </c>
      <c r="K55" s="433">
        <v>8602999112</v>
      </c>
      <c r="L55" s="534" t="s">
        <v>931</v>
      </c>
      <c r="M55" s="434" t="s">
        <v>71</v>
      </c>
      <c r="N55" s="435" t="s">
        <v>634</v>
      </c>
      <c r="O55" s="534">
        <v>628400</v>
      </c>
      <c r="P55" s="431" t="s">
        <v>932</v>
      </c>
      <c r="Q55" s="415" t="s">
        <v>933</v>
      </c>
      <c r="R55" s="435" t="s">
        <v>634</v>
      </c>
      <c r="S55" s="431" t="s">
        <v>932</v>
      </c>
      <c r="T55" s="415" t="s">
        <v>933</v>
      </c>
      <c r="U55" s="534" t="s">
        <v>734</v>
      </c>
      <c r="V55" s="431">
        <v>89224456663</v>
      </c>
      <c r="W55" s="499" t="s">
        <v>1744</v>
      </c>
      <c r="X55" s="499" t="s">
        <v>1745</v>
      </c>
      <c r="Y55" s="431" t="s">
        <v>90</v>
      </c>
      <c r="Z55" s="431" t="s">
        <v>90</v>
      </c>
      <c r="AA55" s="431" t="s">
        <v>90</v>
      </c>
      <c r="AB55" s="431" t="s">
        <v>90</v>
      </c>
      <c r="AC55" s="431" t="s">
        <v>90</v>
      </c>
      <c r="AD55" s="431" t="s">
        <v>90</v>
      </c>
      <c r="AE55" s="431" t="s">
        <v>75</v>
      </c>
      <c r="AF55" s="431" t="s">
        <v>775</v>
      </c>
      <c r="AG55" s="431"/>
      <c r="AH55" s="431"/>
      <c r="AI55" s="431"/>
      <c r="AJ55" s="431"/>
      <c r="AK55" s="534">
        <v>9</v>
      </c>
      <c r="AL55" s="431"/>
      <c r="AM55" s="431"/>
      <c r="AN55" s="431"/>
      <c r="AO55" s="431"/>
      <c r="AP55" s="431"/>
      <c r="AQ55" s="431"/>
      <c r="AR55" s="431"/>
      <c r="AS55" s="431"/>
      <c r="AT55" s="429"/>
      <c r="AU55" s="431"/>
      <c r="AV55" s="431"/>
      <c r="AW55" s="534"/>
      <c r="AX55" s="534"/>
      <c r="AY55" s="431"/>
      <c r="AZ55" s="431"/>
      <c r="BA55" s="431"/>
      <c r="BB55" s="431"/>
      <c r="BC55" s="431"/>
      <c r="BD55" s="431"/>
      <c r="BE55" s="431"/>
      <c r="BF55" s="431"/>
      <c r="BG55" s="431"/>
      <c r="BH55" s="534" t="s">
        <v>161</v>
      </c>
    </row>
    <row r="56" spans="1:60" ht="94.5">
      <c r="B56" s="534" t="s">
        <v>1658</v>
      </c>
      <c r="C56" s="536" t="s">
        <v>1654</v>
      </c>
      <c r="D56" s="530">
        <v>43</v>
      </c>
      <c r="E56" s="534"/>
      <c r="F56" s="452" t="s">
        <v>1657</v>
      </c>
      <c r="G56" s="431" t="s">
        <v>168</v>
      </c>
      <c r="H56" s="513"/>
      <c r="I56" s="432">
        <v>41512</v>
      </c>
      <c r="J56" s="433">
        <v>1138600001297</v>
      </c>
      <c r="K56" s="433">
        <v>8602998239</v>
      </c>
      <c r="L56" s="534" t="s">
        <v>934</v>
      </c>
      <c r="M56" s="434" t="s">
        <v>71</v>
      </c>
      <c r="N56" s="435" t="s">
        <v>634</v>
      </c>
      <c r="O56" s="534">
        <v>628400</v>
      </c>
      <c r="P56" s="431" t="s">
        <v>935</v>
      </c>
      <c r="Q56" s="415" t="s">
        <v>252</v>
      </c>
      <c r="R56" s="435" t="s">
        <v>634</v>
      </c>
      <c r="S56" s="431" t="s">
        <v>935</v>
      </c>
      <c r="T56" s="415" t="s">
        <v>252</v>
      </c>
      <c r="U56" s="534" t="s">
        <v>734</v>
      </c>
      <c r="V56" s="431" t="s">
        <v>1826</v>
      </c>
      <c r="W56" s="431" t="s">
        <v>1827</v>
      </c>
      <c r="X56" s="431" t="s">
        <v>74</v>
      </c>
      <c r="Y56" s="431" t="s">
        <v>90</v>
      </c>
      <c r="Z56" s="431" t="s">
        <v>90</v>
      </c>
      <c r="AA56" s="431" t="s">
        <v>90</v>
      </c>
      <c r="AB56" s="431" t="s">
        <v>90</v>
      </c>
      <c r="AC56" s="431" t="s">
        <v>90</v>
      </c>
      <c r="AD56" s="431" t="s">
        <v>90</v>
      </c>
      <c r="AE56" s="431" t="s">
        <v>75</v>
      </c>
      <c r="AF56" s="431" t="s">
        <v>775</v>
      </c>
      <c r="AG56" s="431"/>
      <c r="AH56" s="431"/>
      <c r="AI56" s="431"/>
      <c r="AJ56" s="431"/>
      <c r="AK56" s="534">
        <v>7</v>
      </c>
      <c r="AL56" s="431"/>
      <c r="AM56" s="431"/>
      <c r="AN56" s="431"/>
      <c r="AO56" s="431"/>
      <c r="AP56" s="431"/>
      <c r="AQ56" s="431"/>
      <c r="AR56" s="431"/>
      <c r="AS56" s="431"/>
      <c r="AT56" s="429"/>
      <c r="AU56" s="431"/>
      <c r="AV56" s="431"/>
      <c r="AW56" s="534"/>
      <c r="AX56" s="534"/>
      <c r="AY56" s="431"/>
      <c r="AZ56" s="431"/>
      <c r="BA56" s="431"/>
      <c r="BB56" s="431"/>
      <c r="BC56" s="431"/>
      <c r="BD56" s="431"/>
      <c r="BE56" s="431"/>
      <c r="BF56" s="431"/>
      <c r="BG56" s="431"/>
      <c r="BH56" s="534" t="s">
        <v>161</v>
      </c>
    </row>
    <row r="57" spans="1:60" ht="63">
      <c r="B57" s="534" t="s">
        <v>1659</v>
      </c>
      <c r="C57" s="536" t="s">
        <v>1654</v>
      </c>
      <c r="D57" s="530">
        <v>44</v>
      </c>
      <c r="E57" s="534"/>
      <c r="F57" s="452" t="s">
        <v>936</v>
      </c>
      <c r="G57" s="431" t="s">
        <v>168</v>
      </c>
      <c r="H57" s="513"/>
      <c r="I57" s="432">
        <v>43096</v>
      </c>
      <c r="J57" s="433">
        <v>1178600001997</v>
      </c>
      <c r="K57" s="433">
        <v>8602283054</v>
      </c>
      <c r="L57" s="534" t="s">
        <v>937</v>
      </c>
      <c r="M57" s="434" t="s">
        <v>71</v>
      </c>
      <c r="N57" s="435" t="s">
        <v>634</v>
      </c>
      <c r="O57" s="534">
        <v>628400</v>
      </c>
      <c r="P57" s="431" t="s">
        <v>938</v>
      </c>
      <c r="Q57" s="415" t="s">
        <v>939</v>
      </c>
      <c r="R57" s="435" t="s">
        <v>634</v>
      </c>
      <c r="S57" s="431" t="s">
        <v>938</v>
      </c>
      <c r="T57" s="415" t="s">
        <v>939</v>
      </c>
      <c r="U57" s="534" t="s">
        <v>734</v>
      </c>
      <c r="V57" s="431" t="s">
        <v>1828</v>
      </c>
      <c r="W57" s="499" t="s">
        <v>1732</v>
      </c>
      <c r="X57" s="431" t="s">
        <v>74</v>
      </c>
      <c r="Y57" s="431" t="s">
        <v>90</v>
      </c>
      <c r="Z57" s="431" t="s">
        <v>90</v>
      </c>
      <c r="AA57" s="431" t="s">
        <v>90</v>
      </c>
      <c r="AB57" s="431" t="s">
        <v>90</v>
      </c>
      <c r="AC57" s="431" t="s">
        <v>90</v>
      </c>
      <c r="AD57" s="431" t="s">
        <v>90</v>
      </c>
      <c r="AE57" s="431" t="s">
        <v>75</v>
      </c>
      <c r="AF57" s="431" t="s">
        <v>775</v>
      </c>
      <c r="AG57" s="431"/>
      <c r="AH57" s="431"/>
      <c r="AI57" s="431"/>
      <c r="AJ57" s="431"/>
      <c r="AK57" s="534">
        <v>3</v>
      </c>
      <c r="AL57" s="431"/>
      <c r="AM57" s="431"/>
      <c r="AN57" s="431"/>
      <c r="AO57" s="431"/>
      <c r="AP57" s="431"/>
      <c r="AQ57" s="431"/>
      <c r="AR57" s="431"/>
      <c r="AS57" s="431"/>
      <c r="AT57" s="431"/>
      <c r="AU57" s="431"/>
      <c r="AV57" s="431"/>
      <c r="AW57" s="431"/>
      <c r="AX57" s="431"/>
      <c r="AY57" s="431"/>
      <c r="AZ57" s="431"/>
      <c r="BA57" s="431"/>
      <c r="BB57" s="431"/>
      <c r="BC57" s="431"/>
      <c r="BD57" s="431"/>
      <c r="BE57" s="431"/>
      <c r="BF57" s="431"/>
      <c r="BG57" s="431"/>
      <c r="BH57" s="534" t="s">
        <v>161</v>
      </c>
    </row>
    <row r="58" spans="1:60" ht="78.75">
      <c r="A58" s="534" t="s">
        <v>1653</v>
      </c>
      <c r="D58" s="530">
        <v>45</v>
      </c>
      <c r="E58" s="534"/>
      <c r="F58" s="452" t="s">
        <v>940</v>
      </c>
      <c r="G58" s="431" t="s">
        <v>168</v>
      </c>
      <c r="H58" s="432">
        <v>44196</v>
      </c>
      <c r="I58" s="432">
        <v>41666</v>
      </c>
      <c r="J58" s="433">
        <v>1148600000119</v>
      </c>
      <c r="K58" s="433">
        <v>8602998366</v>
      </c>
      <c r="L58" s="534" t="s">
        <v>941</v>
      </c>
      <c r="M58" s="434" t="s">
        <v>71</v>
      </c>
      <c r="N58" s="435" t="s">
        <v>634</v>
      </c>
      <c r="O58" s="534">
        <v>628400</v>
      </c>
      <c r="P58" s="436" t="s">
        <v>942</v>
      </c>
      <c r="Q58" s="431">
        <v>22</v>
      </c>
      <c r="R58" s="435" t="s">
        <v>634</v>
      </c>
      <c r="S58" s="633" t="s">
        <v>1741</v>
      </c>
      <c r="T58" s="431" t="s">
        <v>1740</v>
      </c>
      <c r="U58" s="633" t="s">
        <v>1712</v>
      </c>
      <c r="V58" s="431" t="s">
        <v>1742</v>
      </c>
      <c r="W58" s="499" t="s">
        <v>1743</v>
      </c>
      <c r="X58" s="431"/>
      <c r="Y58" s="431" t="s">
        <v>90</v>
      </c>
      <c r="Z58" s="431" t="s">
        <v>90</v>
      </c>
      <c r="AA58" s="431" t="s">
        <v>90</v>
      </c>
      <c r="AB58" s="431" t="s">
        <v>90</v>
      </c>
      <c r="AC58" s="431" t="s">
        <v>90</v>
      </c>
      <c r="AD58" s="431" t="s">
        <v>90</v>
      </c>
      <c r="AE58" s="431" t="s">
        <v>75</v>
      </c>
      <c r="AF58" s="431" t="s">
        <v>943</v>
      </c>
      <c r="AG58" s="431"/>
      <c r="AH58" s="431"/>
      <c r="AI58" s="431"/>
      <c r="AJ58" s="431"/>
      <c r="AK58" s="534">
        <v>6</v>
      </c>
      <c r="AL58" s="431"/>
      <c r="AM58" s="431"/>
      <c r="AN58" s="431"/>
      <c r="AO58" s="431"/>
      <c r="AP58" s="431"/>
      <c r="AQ58" s="431"/>
      <c r="AR58" s="431"/>
      <c r="AS58" s="431"/>
      <c r="AT58" s="429"/>
      <c r="AU58" s="431">
        <v>185</v>
      </c>
      <c r="AV58" s="431"/>
      <c r="AW58" s="534"/>
      <c r="AX58" s="534"/>
      <c r="AY58" s="431"/>
      <c r="AZ58" s="431"/>
      <c r="BA58" s="431"/>
      <c r="BB58" s="431"/>
      <c r="BC58" s="431"/>
      <c r="BD58" s="431"/>
      <c r="BE58" s="431"/>
      <c r="BF58" s="431"/>
      <c r="BG58" s="431"/>
      <c r="BH58" s="534" t="s">
        <v>161</v>
      </c>
    </row>
    <row r="59" spans="1:60" ht="82.5" customHeight="1">
      <c r="A59" s="534" t="s">
        <v>1653</v>
      </c>
      <c r="B59" s="534" t="s">
        <v>1660</v>
      </c>
      <c r="D59" s="530">
        <v>46</v>
      </c>
      <c r="E59" s="534"/>
      <c r="F59" s="452" t="s">
        <v>948</v>
      </c>
      <c r="G59" s="431" t="s">
        <v>168</v>
      </c>
      <c r="H59" s="513"/>
      <c r="I59" s="432">
        <v>43259</v>
      </c>
      <c r="J59" s="613" t="s">
        <v>949</v>
      </c>
      <c r="K59" s="613">
        <v>8602286545</v>
      </c>
      <c r="L59" s="534" t="s">
        <v>950</v>
      </c>
      <c r="M59" s="434" t="s">
        <v>71</v>
      </c>
      <c r="N59" s="435" t="s">
        <v>634</v>
      </c>
      <c r="O59" s="431">
        <v>628414</v>
      </c>
      <c r="P59" s="435" t="s">
        <v>951</v>
      </c>
      <c r="Q59" s="415" t="s">
        <v>952</v>
      </c>
      <c r="R59" s="435" t="s">
        <v>634</v>
      </c>
      <c r="S59" s="431"/>
      <c r="T59" s="415"/>
      <c r="U59" s="415"/>
      <c r="V59" s="431"/>
      <c r="W59" s="417"/>
      <c r="X59" s="417"/>
      <c r="Y59" s="542"/>
      <c r="Z59" s="542"/>
      <c r="AA59" s="542"/>
      <c r="AB59" s="542"/>
      <c r="AC59" s="542"/>
      <c r="AD59" s="542"/>
      <c r="AE59" s="431" t="s">
        <v>75</v>
      </c>
      <c r="AF59" s="431" t="s">
        <v>1834</v>
      </c>
      <c r="AG59" s="431"/>
      <c r="AH59" s="431"/>
      <c r="AI59" s="431"/>
      <c r="AJ59" s="431"/>
      <c r="AK59" s="534"/>
      <c r="AL59" s="431"/>
      <c r="AM59" s="431"/>
      <c r="AN59" s="431"/>
      <c r="AO59" s="431"/>
      <c r="AP59" s="431"/>
      <c r="AQ59" s="431"/>
      <c r="AR59" s="431"/>
      <c r="AS59" s="477" t="s">
        <v>953</v>
      </c>
      <c r="AT59" s="431"/>
      <c r="AU59" s="431"/>
      <c r="AV59" s="431"/>
      <c r="AW59" s="431"/>
      <c r="AX59" s="431"/>
      <c r="AY59" s="431"/>
      <c r="AZ59" s="431"/>
      <c r="BA59" s="431"/>
      <c r="BB59" s="431"/>
      <c r="BC59" s="431"/>
      <c r="BD59" s="431"/>
      <c r="BE59" s="431"/>
      <c r="BF59" s="431"/>
      <c r="BG59" s="431"/>
      <c r="BH59" s="534" t="s">
        <v>161</v>
      </c>
    </row>
    <row r="60" spans="1:60" ht="63">
      <c r="B60" s="534" t="s">
        <v>1653</v>
      </c>
      <c r="C60" s="536" t="s">
        <v>1661</v>
      </c>
      <c r="D60" s="530">
        <v>47</v>
      </c>
      <c r="E60" s="534"/>
      <c r="F60" s="452" t="s">
        <v>954</v>
      </c>
      <c r="G60" s="431" t="s">
        <v>168</v>
      </c>
      <c r="H60" s="513"/>
      <c r="I60" s="432">
        <v>38793</v>
      </c>
      <c r="J60" s="433">
        <v>1068602061153</v>
      </c>
      <c r="K60" s="433">
        <v>8602009654</v>
      </c>
      <c r="L60" s="534" t="s">
        <v>955</v>
      </c>
      <c r="M60" s="434" t="s">
        <v>71</v>
      </c>
      <c r="N60" s="435" t="s">
        <v>634</v>
      </c>
      <c r="O60" s="534">
        <v>628400</v>
      </c>
      <c r="P60" s="431" t="s">
        <v>956</v>
      </c>
      <c r="Q60" s="415" t="s">
        <v>928</v>
      </c>
      <c r="R60" s="435" t="s">
        <v>634</v>
      </c>
      <c r="S60" s="431" t="s">
        <v>1832</v>
      </c>
      <c r="T60" s="431" t="s">
        <v>1831</v>
      </c>
      <c r="U60" s="534" t="s">
        <v>1829</v>
      </c>
      <c r="V60" s="431" t="s">
        <v>1830</v>
      </c>
      <c r="W60" s="431" t="s">
        <v>957</v>
      </c>
      <c r="X60" s="634" t="s">
        <v>1833</v>
      </c>
      <c r="Y60" s="431" t="s">
        <v>90</v>
      </c>
      <c r="Z60" s="431" t="s">
        <v>90</v>
      </c>
      <c r="AA60" s="431" t="s">
        <v>90</v>
      </c>
      <c r="AB60" s="431" t="s">
        <v>90</v>
      </c>
      <c r="AC60" s="431" t="s">
        <v>90</v>
      </c>
      <c r="AD60" s="431" t="s">
        <v>90</v>
      </c>
      <c r="AE60" s="431" t="s">
        <v>75</v>
      </c>
      <c r="AF60" s="431" t="s">
        <v>958</v>
      </c>
      <c r="AG60" s="431"/>
      <c r="AH60" s="431"/>
      <c r="AI60" s="431"/>
      <c r="AJ60" s="431"/>
      <c r="AK60" s="534">
        <v>14</v>
      </c>
      <c r="AL60" s="431"/>
      <c r="AM60" s="431"/>
      <c r="AN60" s="431"/>
      <c r="AO60" s="431"/>
      <c r="AP60" s="431"/>
      <c r="AQ60" s="431"/>
      <c r="AR60" s="431"/>
      <c r="AS60" s="431"/>
      <c r="AT60" s="429"/>
      <c r="AU60" s="431">
        <v>370</v>
      </c>
      <c r="AV60" s="431"/>
      <c r="AW60" s="534"/>
      <c r="AX60" s="534"/>
      <c r="AY60" s="431"/>
      <c r="AZ60" s="431"/>
      <c r="BA60" s="431"/>
      <c r="BB60" s="431"/>
      <c r="BC60" s="431"/>
      <c r="BD60" s="431"/>
      <c r="BE60" s="431"/>
      <c r="BF60" s="431"/>
      <c r="BG60" s="431"/>
      <c r="BH60" s="534" t="s">
        <v>161</v>
      </c>
    </row>
    <row r="61" spans="1:60" ht="94.5">
      <c r="A61" s="534" t="s">
        <v>1653</v>
      </c>
      <c r="B61" s="534" t="s">
        <v>1662</v>
      </c>
      <c r="D61" s="530">
        <v>48</v>
      </c>
      <c r="E61" s="534"/>
      <c r="F61" s="452" t="s">
        <v>959</v>
      </c>
      <c r="G61" s="431" t="s">
        <v>168</v>
      </c>
      <c r="H61" s="432">
        <v>44012</v>
      </c>
      <c r="I61" s="432">
        <v>43003</v>
      </c>
      <c r="J61" s="614">
        <v>1178600001403</v>
      </c>
      <c r="K61" s="613">
        <v>8602280670</v>
      </c>
      <c r="L61" s="437" t="s">
        <v>960</v>
      </c>
      <c r="M61" s="434" t="s">
        <v>71</v>
      </c>
      <c r="N61" s="435" t="s">
        <v>634</v>
      </c>
      <c r="O61" s="431">
        <v>628418</v>
      </c>
      <c r="P61" s="435" t="s">
        <v>961</v>
      </c>
      <c r="Q61" s="415" t="s">
        <v>962</v>
      </c>
      <c r="R61" s="435" t="s">
        <v>634</v>
      </c>
      <c r="S61" s="431" t="s">
        <v>963</v>
      </c>
      <c r="T61" s="415" t="s">
        <v>964</v>
      </c>
      <c r="U61" s="534" t="s">
        <v>734</v>
      </c>
      <c r="V61" s="431" t="s">
        <v>965</v>
      </c>
      <c r="W61" s="417" t="s">
        <v>966</v>
      </c>
      <c r="X61" s="417" t="s">
        <v>967</v>
      </c>
      <c r="Y61" s="542" t="s">
        <v>90</v>
      </c>
      <c r="Z61" s="542" t="s">
        <v>90</v>
      </c>
      <c r="AA61" s="542" t="s">
        <v>90</v>
      </c>
      <c r="AB61" s="542" t="s">
        <v>90</v>
      </c>
      <c r="AC61" s="542" t="s">
        <v>90</v>
      </c>
      <c r="AD61" s="542" t="s">
        <v>90</v>
      </c>
      <c r="AE61" s="431" t="s">
        <v>75</v>
      </c>
      <c r="AF61" s="431" t="s">
        <v>968</v>
      </c>
      <c r="AG61" s="431"/>
      <c r="AH61" s="431"/>
      <c r="AI61" s="431"/>
      <c r="AJ61" s="431"/>
      <c r="AK61" s="534">
        <v>3</v>
      </c>
      <c r="AL61" s="542"/>
      <c r="AM61" s="542"/>
      <c r="AN61" s="542"/>
      <c r="AO61" s="542"/>
      <c r="AP61" s="542"/>
      <c r="AQ61" s="542"/>
      <c r="AR61" s="542"/>
      <c r="AS61" s="477" t="s">
        <v>969</v>
      </c>
      <c r="AT61" s="431"/>
      <c r="AU61" s="431"/>
      <c r="AV61" s="431"/>
      <c r="AW61" s="534"/>
      <c r="AX61" s="534"/>
      <c r="AY61" s="431"/>
      <c r="AZ61" s="431"/>
      <c r="BA61" s="431"/>
      <c r="BB61" s="431"/>
      <c r="BC61" s="431"/>
      <c r="BD61" s="431"/>
      <c r="BE61" s="431"/>
      <c r="BF61" s="431"/>
      <c r="BG61" s="431"/>
      <c r="BH61" s="534" t="s">
        <v>161</v>
      </c>
    </row>
    <row r="62" spans="1:60" ht="81.75" customHeight="1">
      <c r="C62" s="536" t="s">
        <v>1654</v>
      </c>
      <c r="D62" s="530">
        <v>49</v>
      </c>
      <c r="E62" s="534"/>
      <c r="F62" s="452" t="s">
        <v>970</v>
      </c>
      <c r="G62" s="431" t="s">
        <v>168</v>
      </c>
      <c r="H62" s="513"/>
      <c r="I62" s="432">
        <v>41885</v>
      </c>
      <c r="J62" s="613" t="s">
        <v>971</v>
      </c>
      <c r="K62" s="613">
        <v>8602998623</v>
      </c>
      <c r="L62" s="534" t="s">
        <v>1836</v>
      </c>
      <c r="M62" s="434" t="s">
        <v>71</v>
      </c>
      <c r="N62" s="435" t="s">
        <v>634</v>
      </c>
      <c r="O62" s="431">
        <v>628416</v>
      </c>
      <c r="P62" s="435" t="s">
        <v>972</v>
      </c>
      <c r="Q62" s="415" t="s">
        <v>1835</v>
      </c>
      <c r="R62" s="435" t="s">
        <v>634</v>
      </c>
      <c r="S62" s="431" t="s">
        <v>972</v>
      </c>
      <c r="T62" s="415" t="s">
        <v>1835</v>
      </c>
      <c r="U62" s="534" t="s">
        <v>734</v>
      </c>
      <c r="V62" s="542">
        <v>89324276999</v>
      </c>
      <c r="W62" s="542"/>
      <c r="X62" s="421" t="s">
        <v>1857</v>
      </c>
      <c r="Y62" s="542"/>
      <c r="Z62" s="542"/>
      <c r="AA62" s="542"/>
      <c r="AB62" s="542"/>
      <c r="AC62" s="542"/>
      <c r="AD62" s="542"/>
      <c r="AE62" s="431" t="s">
        <v>75</v>
      </c>
      <c r="AF62" s="542"/>
      <c r="AG62" s="542"/>
      <c r="AH62" s="542"/>
      <c r="AI62" s="542"/>
      <c r="AJ62" s="542"/>
      <c r="AK62" s="542"/>
      <c r="AL62" s="542"/>
      <c r="AM62" s="542"/>
      <c r="AN62" s="542"/>
      <c r="AO62" s="542"/>
      <c r="AP62" s="542"/>
      <c r="AQ62" s="542"/>
      <c r="AR62" s="542"/>
      <c r="AS62" s="477" t="s">
        <v>551</v>
      </c>
      <c r="AT62" s="431"/>
      <c r="AU62" s="431"/>
      <c r="AV62" s="431"/>
      <c r="AW62" s="534"/>
      <c r="AX62" s="534"/>
      <c r="AY62" s="431"/>
      <c r="AZ62" s="431"/>
      <c r="BA62" s="431"/>
      <c r="BB62" s="431"/>
      <c r="BC62" s="431"/>
      <c r="BD62" s="431"/>
      <c r="BE62" s="431"/>
      <c r="BF62" s="431"/>
      <c r="BG62" s="431"/>
      <c r="BH62" s="534" t="s">
        <v>161</v>
      </c>
    </row>
    <row r="63" spans="1:60" ht="63">
      <c r="B63" s="534" t="s">
        <v>1653</v>
      </c>
      <c r="D63" s="530">
        <v>50</v>
      </c>
      <c r="E63" s="532"/>
      <c r="F63" s="542" t="s">
        <v>977</v>
      </c>
      <c r="G63" s="431" t="s">
        <v>168</v>
      </c>
      <c r="H63" s="432">
        <v>44196</v>
      </c>
      <c r="I63" s="440">
        <v>43382</v>
      </c>
      <c r="J63" s="433">
        <v>1188600001787</v>
      </c>
      <c r="K63" s="433">
        <v>8602288704</v>
      </c>
      <c r="L63" s="534" t="s">
        <v>978</v>
      </c>
      <c r="M63" s="434" t="s">
        <v>71</v>
      </c>
      <c r="N63" s="435" t="s">
        <v>634</v>
      </c>
      <c r="O63" s="534">
        <v>628400</v>
      </c>
      <c r="P63" s="431" t="s">
        <v>233</v>
      </c>
      <c r="Q63" s="415" t="s">
        <v>979</v>
      </c>
      <c r="R63" s="435" t="s">
        <v>634</v>
      </c>
      <c r="S63" s="431" t="s">
        <v>233</v>
      </c>
      <c r="T63" s="415" t="s">
        <v>979</v>
      </c>
      <c r="U63" s="534" t="s">
        <v>734</v>
      </c>
      <c r="V63" s="431"/>
      <c r="W63" s="417"/>
      <c r="X63" s="431"/>
      <c r="Y63" s="431"/>
      <c r="Z63" s="431"/>
      <c r="AA63" s="431"/>
      <c r="AB63" s="431"/>
      <c r="AC63" s="431"/>
      <c r="AD63" s="431"/>
      <c r="AE63" s="431" t="s">
        <v>75</v>
      </c>
      <c r="AF63" s="431" t="s">
        <v>884</v>
      </c>
      <c r="AG63" s="431"/>
      <c r="AH63" s="431"/>
      <c r="AI63" s="431"/>
      <c r="AJ63" s="431"/>
      <c r="AK63" s="534">
        <v>2</v>
      </c>
      <c r="AL63" s="431"/>
      <c r="AM63" s="431"/>
      <c r="AN63" s="431"/>
      <c r="AO63" s="431"/>
      <c r="AP63" s="431"/>
      <c r="AQ63" s="431"/>
      <c r="AR63" s="431"/>
      <c r="AS63" s="431"/>
      <c r="AT63" s="429"/>
      <c r="AU63" s="431"/>
      <c r="AV63" s="431"/>
      <c r="AW63" s="534"/>
      <c r="AX63" s="534"/>
      <c r="AY63" s="431"/>
      <c r="AZ63" s="431"/>
      <c r="BA63" s="431"/>
      <c r="BB63" s="431"/>
      <c r="BC63" s="431"/>
      <c r="BD63" s="431"/>
      <c r="BE63" s="431"/>
      <c r="BF63" s="431"/>
      <c r="BG63" s="431"/>
      <c r="BH63" s="534" t="s">
        <v>161</v>
      </c>
    </row>
    <row r="64" spans="1:60" s="430" customFormat="1" ht="78.75">
      <c r="A64" s="431"/>
      <c r="B64" s="534" t="s">
        <v>1663</v>
      </c>
      <c r="C64" s="536" t="s">
        <v>1654</v>
      </c>
      <c r="D64" s="530">
        <v>51</v>
      </c>
      <c r="E64" s="534"/>
      <c r="F64" s="431" t="s">
        <v>980</v>
      </c>
      <c r="G64" s="431" t="s">
        <v>168</v>
      </c>
      <c r="H64" s="432"/>
      <c r="I64" s="432">
        <v>43021</v>
      </c>
      <c r="J64" s="441">
        <v>1178600001491</v>
      </c>
      <c r="K64" s="441">
        <v>8602281233</v>
      </c>
      <c r="L64" s="531" t="s">
        <v>981</v>
      </c>
      <c r="M64" s="434" t="s">
        <v>71</v>
      </c>
      <c r="N64" s="435" t="s">
        <v>634</v>
      </c>
      <c r="O64" s="534">
        <v>628400</v>
      </c>
      <c r="P64" s="542" t="s">
        <v>630</v>
      </c>
      <c r="Q64" s="421" t="s">
        <v>982</v>
      </c>
      <c r="R64" s="541" t="s">
        <v>634</v>
      </c>
      <c r="S64" s="542" t="s">
        <v>630</v>
      </c>
      <c r="T64" s="421" t="s">
        <v>982</v>
      </c>
      <c r="U64" s="534" t="s">
        <v>734</v>
      </c>
      <c r="V64" s="542" t="s">
        <v>1837</v>
      </c>
      <c r="W64" s="635" t="s">
        <v>1838</v>
      </c>
      <c r="X64" s="632" t="s">
        <v>74</v>
      </c>
      <c r="Y64" s="542" t="s">
        <v>90</v>
      </c>
      <c r="Z64" s="542" t="s">
        <v>90</v>
      </c>
      <c r="AA64" s="542" t="s">
        <v>90</v>
      </c>
      <c r="AB64" s="542" t="s">
        <v>90</v>
      </c>
      <c r="AC64" s="542" t="s">
        <v>90</v>
      </c>
      <c r="AD64" s="542" t="s">
        <v>90</v>
      </c>
      <c r="AE64" s="431" t="s">
        <v>75</v>
      </c>
      <c r="AF64" s="542" t="s">
        <v>985</v>
      </c>
      <c r="AG64" s="542"/>
      <c r="AH64" s="542"/>
      <c r="AI64" s="542"/>
      <c r="AJ64" s="542"/>
      <c r="AK64" s="531">
        <v>3</v>
      </c>
      <c r="AL64" s="542"/>
      <c r="AM64" s="542"/>
      <c r="AN64" s="542"/>
      <c r="AO64" s="542"/>
      <c r="AP64" s="542"/>
      <c r="AQ64" s="542"/>
      <c r="AR64" s="542"/>
      <c r="AS64" s="542"/>
      <c r="AT64" s="477"/>
      <c r="AU64" s="431">
        <v>450</v>
      </c>
      <c r="AV64" s="431"/>
      <c r="AW64" s="534"/>
      <c r="AX64" s="534"/>
      <c r="AY64" s="431"/>
      <c r="AZ64" s="431"/>
      <c r="BA64" s="431"/>
      <c r="BB64" s="431"/>
      <c r="BC64" s="431"/>
      <c r="BD64" s="431"/>
      <c r="BE64" s="431"/>
      <c r="BF64" s="431"/>
      <c r="BG64" s="431"/>
      <c r="BH64" s="534" t="s">
        <v>161</v>
      </c>
    </row>
    <row r="65" spans="1:60" s="430" customFormat="1" ht="63">
      <c r="A65" s="431"/>
      <c r="B65" s="431"/>
      <c r="C65" s="536" t="s">
        <v>1664</v>
      </c>
      <c r="D65" s="530">
        <v>52</v>
      </c>
      <c r="E65" s="632" t="s">
        <v>1648</v>
      </c>
      <c r="F65" s="431" t="s">
        <v>1646</v>
      </c>
      <c r="G65" s="431" t="s">
        <v>168</v>
      </c>
      <c r="H65" s="432">
        <v>44475</v>
      </c>
      <c r="I65" s="432">
        <v>43060</v>
      </c>
      <c r="J65" s="636">
        <v>1178600001689</v>
      </c>
      <c r="K65" s="433">
        <v>8602282124</v>
      </c>
      <c r="L65" s="534" t="s">
        <v>987</v>
      </c>
      <c r="M65" s="434" t="s">
        <v>71</v>
      </c>
      <c r="N65" s="435" t="s">
        <v>634</v>
      </c>
      <c r="O65" s="431">
        <v>628400</v>
      </c>
      <c r="P65" s="431" t="s">
        <v>988</v>
      </c>
      <c r="Q65" s="415" t="s">
        <v>989</v>
      </c>
      <c r="R65" s="541" t="s">
        <v>634</v>
      </c>
      <c r="S65" s="431"/>
      <c r="T65" s="415"/>
      <c r="U65" s="534" t="s">
        <v>734</v>
      </c>
      <c r="V65" s="431" t="s">
        <v>990</v>
      </c>
      <c r="W65" s="417" t="s">
        <v>991</v>
      </c>
      <c r="X65" s="431"/>
      <c r="Y65" s="542" t="s">
        <v>90</v>
      </c>
      <c r="Z65" s="542" t="s">
        <v>90</v>
      </c>
      <c r="AA65" s="542" t="s">
        <v>90</v>
      </c>
      <c r="AB65" s="542" t="s">
        <v>90</v>
      </c>
      <c r="AC65" s="542" t="s">
        <v>90</v>
      </c>
      <c r="AD65" s="542" t="s">
        <v>90</v>
      </c>
      <c r="AE65" s="431" t="s">
        <v>75</v>
      </c>
      <c r="AF65" s="431" t="s">
        <v>884</v>
      </c>
      <c r="AG65" s="431"/>
      <c r="AH65" s="431"/>
      <c r="AI65" s="431"/>
      <c r="AJ65" s="431"/>
      <c r="AK65" s="534">
        <v>10</v>
      </c>
      <c r="AL65" s="431"/>
      <c r="AM65" s="431"/>
      <c r="AN65" s="431"/>
      <c r="AO65" s="431"/>
      <c r="AP65" s="431"/>
      <c r="AQ65" s="431"/>
      <c r="AR65" s="431"/>
      <c r="AS65" s="431"/>
      <c r="AT65" s="429"/>
      <c r="AU65" s="431"/>
      <c r="AV65" s="431"/>
      <c r="AW65" s="534"/>
      <c r="AX65" s="534"/>
      <c r="AY65" s="431"/>
      <c r="AZ65" s="431"/>
      <c r="BA65" s="431"/>
      <c r="BB65" s="431"/>
      <c r="BC65" s="431"/>
      <c r="BD65" s="431"/>
      <c r="BE65" s="431"/>
      <c r="BF65" s="431"/>
      <c r="BG65" s="431"/>
      <c r="BH65" s="534" t="s">
        <v>161</v>
      </c>
    </row>
    <row r="66" spans="1:60" s="430" customFormat="1" ht="82.9" customHeight="1">
      <c r="A66" s="431" t="s">
        <v>1653</v>
      </c>
      <c r="B66" s="431"/>
      <c r="C66" s="431"/>
      <c r="D66" s="530">
        <v>53</v>
      </c>
      <c r="E66" s="534"/>
      <c r="F66" s="431" t="s">
        <v>1647</v>
      </c>
      <c r="G66" s="431" t="s">
        <v>168</v>
      </c>
      <c r="H66" s="432">
        <v>44196</v>
      </c>
      <c r="I66" s="432">
        <v>42316</v>
      </c>
      <c r="J66" s="615">
        <v>1158600001229</v>
      </c>
      <c r="K66" s="433">
        <v>8602262939</v>
      </c>
      <c r="L66" s="484" t="s">
        <v>992</v>
      </c>
      <c r="M66" s="434" t="s">
        <v>71</v>
      </c>
      <c r="N66" s="435" t="s">
        <v>634</v>
      </c>
      <c r="O66" s="542">
        <v>628400</v>
      </c>
      <c r="P66" s="540" t="s">
        <v>993</v>
      </c>
      <c r="Q66" s="422" t="s">
        <v>308</v>
      </c>
      <c r="R66" s="541" t="s">
        <v>634</v>
      </c>
      <c r="S66" s="540"/>
      <c r="T66" s="422"/>
      <c r="U66" s="534" t="s">
        <v>734</v>
      </c>
      <c r="V66" s="540" t="s">
        <v>994</v>
      </c>
      <c r="W66" s="496" t="s">
        <v>995</v>
      </c>
      <c r="X66" s="540" t="s">
        <v>74</v>
      </c>
      <c r="Y66" s="542" t="s">
        <v>90</v>
      </c>
      <c r="Z66" s="542" t="s">
        <v>90</v>
      </c>
      <c r="AA66" s="542" t="s">
        <v>90</v>
      </c>
      <c r="AB66" s="542" t="s">
        <v>90</v>
      </c>
      <c r="AC66" s="542" t="s">
        <v>90</v>
      </c>
      <c r="AD66" s="542" t="s">
        <v>90</v>
      </c>
      <c r="AE66" s="431" t="s">
        <v>75</v>
      </c>
      <c r="AF66" s="540" t="s">
        <v>884</v>
      </c>
      <c r="AG66" s="540"/>
      <c r="AH66" s="540"/>
      <c r="AI66" s="540"/>
      <c r="AJ66" s="540"/>
      <c r="AK66" s="532">
        <v>5</v>
      </c>
      <c r="AL66" s="540"/>
      <c r="AM66" s="540"/>
      <c r="AN66" s="540"/>
      <c r="AO66" s="540"/>
      <c r="AP66" s="540"/>
      <c r="AQ66" s="540"/>
      <c r="AR66" s="540"/>
      <c r="AS66" s="540"/>
      <c r="AT66" s="478"/>
      <c r="AU66" s="431"/>
      <c r="AV66" s="431"/>
      <c r="AW66" s="534"/>
      <c r="AX66" s="534"/>
      <c r="AY66" s="431"/>
      <c r="AZ66" s="431"/>
      <c r="BA66" s="431"/>
      <c r="BB66" s="431"/>
      <c r="BC66" s="431"/>
      <c r="BD66" s="431"/>
      <c r="BE66" s="431"/>
      <c r="BF66" s="431"/>
      <c r="BG66" s="431"/>
      <c r="BH66" s="534" t="s">
        <v>161</v>
      </c>
    </row>
    <row r="67" spans="1:60" ht="126.75" customHeight="1">
      <c r="B67" s="534" t="s">
        <v>1653</v>
      </c>
      <c r="C67" s="536" t="s">
        <v>1654</v>
      </c>
      <c r="D67" s="530">
        <v>54</v>
      </c>
      <c r="E67" s="534"/>
      <c r="F67" s="431" t="s">
        <v>996</v>
      </c>
      <c r="G67" s="431" t="s">
        <v>168</v>
      </c>
      <c r="H67" s="432">
        <v>44196</v>
      </c>
      <c r="I67" s="432">
        <v>43207</v>
      </c>
      <c r="J67" s="433">
        <v>1188600000797</v>
      </c>
      <c r="K67" s="433">
        <v>8602285372</v>
      </c>
      <c r="L67" s="534" t="s">
        <v>997</v>
      </c>
      <c r="M67" s="434" t="s">
        <v>71</v>
      </c>
      <c r="N67" s="435" t="s">
        <v>634</v>
      </c>
      <c r="O67" s="542">
        <v>628400</v>
      </c>
      <c r="P67" s="431" t="s">
        <v>998</v>
      </c>
      <c r="Q67" s="415" t="s">
        <v>933</v>
      </c>
      <c r="R67" s="541" t="s">
        <v>634</v>
      </c>
      <c r="S67" s="431"/>
      <c r="T67" s="415"/>
      <c r="U67" s="534" t="s">
        <v>734</v>
      </c>
      <c r="V67" s="431" t="s">
        <v>1858</v>
      </c>
      <c r="W67" s="417" t="s">
        <v>1859</v>
      </c>
      <c r="X67" s="431" t="s">
        <v>74</v>
      </c>
      <c r="Y67" s="542" t="s">
        <v>90</v>
      </c>
      <c r="Z67" s="542" t="s">
        <v>90</v>
      </c>
      <c r="AA67" s="542" t="s">
        <v>90</v>
      </c>
      <c r="AB67" s="542" t="s">
        <v>90</v>
      </c>
      <c r="AC67" s="542" t="s">
        <v>90</v>
      </c>
      <c r="AD67" s="542" t="s">
        <v>90</v>
      </c>
      <c r="AE67" s="431" t="s">
        <v>75</v>
      </c>
      <c r="AF67" s="431" t="s">
        <v>884</v>
      </c>
      <c r="AG67" s="431"/>
      <c r="AH67" s="431"/>
      <c r="AI67" s="431"/>
      <c r="AJ67" s="431"/>
      <c r="AK67" s="534">
        <v>8</v>
      </c>
      <c r="AL67" s="431"/>
      <c r="AM67" s="431"/>
      <c r="AN67" s="431"/>
      <c r="AO67" s="431"/>
      <c r="AP67" s="431"/>
      <c r="AQ67" s="431"/>
      <c r="AR67" s="431"/>
      <c r="AS67" s="431"/>
      <c r="AT67" s="429"/>
      <c r="AU67" s="431"/>
      <c r="AV67" s="431"/>
      <c r="AW67" s="534"/>
      <c r="AX67" s="534"/>
      <c r="AY67" s="431"/>
      <c r="AZ67" s="431"/>
      <c r="BA67" s="431"/>
      <c r="BB67" s="431"/>
      <c r="BC67" s="431"/>
      <c r="BD67" s="431"/>
      <c r="BE67" s="431"/>
      <c r="BF67" s="431"/>
      <c r="BG67" s="431"/>
      <c r="BH67" s="534" t="s">
        <v>161</v>
      </c>
    </row>
    <row r="68" spans="1:60" s="430" customFormat="1" ht="63">
      <c r="A68" s="431"/>
      <c r="B68" s="534" t="s">
        <v>1658</v>
      </c>
      <c r="C68" s="536" t="s">
        <v>1654</v>
      </c>
      <c r="D68" s="530">
        <v>55</v>
      </c>
      <c r="E68" s="534"/>
      <c r="F68" s="431" t="s">
        <v>1665</v>
      </c>
      <c r="G68" s="431" t="s">
        <v>168</v>
      </c>
      <c r="H68" s="432">
        <v>44196</v>
      </c>
      <c r="I68" s="432">
        <v>42031</v>
      </c>
      <c r="J68" s="433">
        <v>1158600000041</v>
      </c>
      <c r="K68" s="433">
        <v>8602253476</v>
      </c>
      <c r="L68" s="534" t="s">
        <v>999</v>
      </c>
      <c r="M68" s="434" t="s">
        <v>71</v>
      </c>
      <c r="N68" s="435" t="s">
        <v>634</v>
      </c>
      <c r="O68" s="542">
        <v>628400</v>
      </c>
      <c r="P68" s="431" t="s">
        <v>1000</v>
      </c>
      <c r="Q68" s="415" t="s">
        <v>795</v>
      </c>
      <c r="R68" s="541" t="s">
        <v>634</v>
      </c>
      <c r="S68" s="431"/>
      <c r="T68" s="415"/>
      <c r="U68" s="534"/>
      <c r="V68" s="431" t="s">
        <v>1001</v>
      </c>
      <c r="W68" s="417" t="s">
        <v>1002</v>
      </c>
      <c r="X68" s="431" t="s">
        <v>74</v>
      </c>
      <c r="Y68" s="542" t="s">
        <v>90</v>
      </c>
      <c r="Z68" s="542" t="s">
        <v>90</v>
      </c>
      <c r="AA68" s="542" t="s">
        <v>90</v>
      </c>
      <c r="AB68" s="542" t="s">
        <v>90</v>
      </c>
      <c r="AC68" s="542" t="s">
        <v>90</v>
      </c>
      <c r="AD68" s="542" t="s">
        <v>90</v>
      </c>
      <c r="AE68" s="431" t="s">
        <v>75</v>
      </c>
      <c r="AF68" s="431" t="s">
        <v>884</v>
      </c>
      <c r="AG68" s="431"/>
      <c r="AH68" s="431"/>
      <c r="AI68" s="431"/>
      <c r="AJ68" s="431"/>
      <c r="AK68" s="534">
        <v>5</v>
      </c>
      <c r="AL68" s="431"/>
      <c r="AM68" s="431"/>
      <c r="AN68" s="431"/>
      <c r="AO68" s="431"/>
      <c r="AP68" s="431"/>
      <c r="AQ68" s="431"/>
      <c r="AR68" s="431"/>
      <c r="AS68" s="431"/>
      <c r="AT68" s="429"/>
      <c r="AU68" s="431"/>
      <c r="AV68" s="431"/>
      <c r="AW68" s="534"/>
      <c r="AX68" s="534"/>
      <c r="AY68" s="431"/>
      <c r="AZ68" s="431"/>
      <c r="BA68" s="431"/>
      <c r="BB68" s="431"/>
      <c r="BC68" s="431"/>
      <c r="BD68" s="431"/>
      <c r="BE68" s="431"/>
      <c r="BF68" s="431"/>
      <c r="BG68" s="431"/>
      <c r="BH68" s="534" t="s">
        <v>161</v>
      </c>
    </row>
    <row r="69" spans="1:60" s="430" customFormat="1" ht="78.75">
      <c r="A69" s="431"/>
      <c r="B69" s="431"/>
      <c r="C69" s="536" t="s">
        <v>1667</v>
      </c>
      <c r="D69" s="530">
        <v>56</v>
      </c>
      <c r="E69" s="534"/>
      <c r="F69" s="431" t="s">
        <v>1666</v>
      </c>
      <c r="G69" s="431" t="s">
        <v>168</v>
      </c>
      <c r="H69" s="432">
        <v>44196</v>
      </c>
      <c r="I69" s="432">
        <v>41852</v>
      </c>
      <c r="J69" s="433">
        <v>1148600001000</v>
      </c>
      <c r="K69" s="433">
        <v>8602998574</v>
      </c>
      <c r="L69" s="534" t="s">
        <v>1003</v>
      </c>
      <c r="M69" s="434" t="s">
        <v>71</v>
      </c>
      <c r="N69" s="435" t="s">
        <v>634</v>
      </c>
      <c r="O69" s="542">
        <v>628400</v>
      </c>
      <c r="P69" s="431" t="s">
        <v>1004</v>
      </c>
      <c r="Q69" s="415" t="s">
        <v>1005</v>
      </c>
      <c r="R69" s="541" t="s">
        <v>634</v>
      </c>
      <c r="S69" s="431"/>
      <c r="T69" s="415"/>
      <c r="U69" s="534" t="s">
        <v>734</v>
      </c>
      <c r="V69" s="431" t="s">
        <v>1861</v>
      </c>
      <c r="W69" s="417" t="s">
        <v>1860</v>
      </c>
      <c r="X69" s="431"/>
      <c r="Y69" s="542" t="s">
        <v>90</v>
      </c>
      <c r="Z69" s="542" t="s">
        <v>90</v>
      </c>
      <c r="AA69" s="542" t="s">
        <v>90</v>
      </c>
      <c r="AB69" s="542" t="s">
        <v>90</v>
      </c>
      <c r="AC69" s="542" t="s">
        <v>90</v>
      </c>
      <c r="AD69" s="542" t="s">
        <v>90</v>
      </c>
      <c r="AE69" s="431" t="s">
        <v>75</v>
      </c>
      <c r="AF69" s="431" t="s">
        <v>884</v>
      </c>
      <c r="AG69" s="431"/>
      <c r="AH69" s="431"/>
      <c r="AI69" s="431"/>
      <c r="AJ69" s="431"/>
      <c r="AK69" s="534">
        <v>6</v>
      </c>
      <c r="AL69" s="431"/>
      <c r="AM69" s="431"/>
      <c r="AN69" s="431"/>
      <c r="AO69" s="431"/>
      <c r="AP69" s="431"/>
      <c r="AQ69" s="431"/>
      <c r="AR69" s="431"/>
      <c r="AS69" s="431"/>
      <c r="AT69" s="429"/>
      <c r="AU69" s="431"/>
      <c r="AV69" s="431"/>
      <c r="AW69" s="534"/>
      <c r="AX69" s="534"/>
      <c r="AY69" s="431"/>
      <c r="AZ69" s="431"/>
      <c r="BA69" s="431"/>
      <c r="BB69" s="431"/>
      <c r="BC69" s="431"/>
      <c r="BD69" s="431"/>
      <c r="BE69" s="431"/>
      <c r="BF69" s="431"/>
      <c r="BG69" s="431"/>
      <c r="BH69" s="534" t="s">
        <v>161</v>
      </c>
    </row>
    <row r="70" spans="1:60" s="430" customFormat="1" ht="78.75">
      <c r="A70" s="431"/>
      <c r="B70" s="534" t="s">
        <v>1668</v>
      </c>
      <c r="C70" s="536" t="s">
        <v>1654</v>
      </c>
      <c r="D70" s="427">
        <v>57</v>
      </c>
      <c r="E70" s="534"/>
      <c r="F70" s="431" t="s">
        <v>1669</v>
      </c>
      <c r="G70" s="431" t="s">
        <v>168</v>
      </c>
      <c r="H70" s="513"/>
      <c r="I70" s="432">
        <v>42923</v>
      </c>
      <c r="J70" s="433">
        <v>1178600000920</v>
      </c>
      <c r="K70" s="433">
        <v>8602278880</v>
      </c>
      <c r="L70" s="534" t="s">
        <v>1006</v>
      </c>
      <c r="M70" s="434" t="s">
        <v>71</v>
      </c>
      <c r="N70" s="435" t="s">
        <v>634</v>
      </c>
      <c r="O70" s="542">
        <v>628400</v>
      </c>
      <c r="P70" s="431" t="s">
        <v>1007</v>
      </c>
      <c r="Q70" s="415" t="s">
        <v>1008</v>
      </c>
      <c r="R70" s="541" t="s">
        <v>634</v>
      </c>
      <c r="S70" s="431"/>
      <c r="T70" s="415"/>
      <c r="U70" s="534" t="s">
        <v>734</v>
      </c>
      <c r="V70" s="431" t="s">
        <v>1863</v>
      </c>
      <c r="W70" s="632" t="s">
        <v>1862</v>
      </c>
      <c r="X70" s="431"/>
      <c r="Y70" s="542" t="s">
        <v>90</v>
      </c>
      <c r="Z70" s="542" t="s">
        <v>90</v>
      </c>
      <c r="AA70" s="542" t="s">
        <v>90</v>
      </c>
      <c r="AB70" s="542" t="s">
        <v>90</v>
      </c>
      <c r="AC70" s="542" t="s">
        <v>90</v>
      </c>
      <c r="AD70" s="542" t="s">
        <v>90</v>
      </c>
      <c r="AE70" s="431" t="s">
        <v>75</v>
      </c>
      <c r="AF70" s="431" t="s">
        <v>884</v>
      </c>
      <c r="AG70" s="431"/>
      <c r="AH70" s="431"/>
      <c r="AI70" s="431"/>
      <c r="AJ70" s="431"/>
      <c r="AK70" s="534">
        <v>3</v>
      </c>
      <c r="AL70" s="431"/>
      <c r="AM70" s="431"/>
      <c r="AN70" s="431"/>
      <c r="AO70" s="431"/>
      <c r="AP70" s="431"/>
      <c r="AQ70" s="431"/>
      <c r="AR70" s="431"/>
      <c r="AS70" s="431"/>
      <c r="AT70" s="429"/>
      <c r="AU70" s="431"/>
      <c r="AV70" s="431"/>
      <c r="AW70" s="534"/>
      <c r="AX70" s="534"/>
      <c r="AY70" s="431"/>
      <c r="AZ70" s="431"/>
      <c r="BA70" s="431"/>
      <c r="BB70" s="431"/>
      <c r="BC70" s="431"/>
      <c r="BD70" s="431"/>
      <c r="BE70" s="431"/>
      <c r="BF70" s="431"/>
      <c r="BG70" s="431"/>
      <c r="BH70" s="534" t="s">
        <v>161</v>
      </c>
    </row>
    <row r="71" spans="1:60" s="430" customFormat="1" ht="79.150000000000006" customHeight="1">
      <c r="A71" s="534" t="s">
        <v>1670</v>
      </c>
      <c r="B71" s="534" t="s">
        <v>1671</v>
      </c>
      <c r="C71" s="536"/>
      <c r="D71" s="427">
        <v>58</v>
      </c>
      <c r="E71" s="534"/>
      <c r="F71" s="431" t="s">
        <v>1672</v>
      </c>
      <c r="G71" s="431" t="s">
        <v>168</v>
      </c>
      <c r="H71" s="513"/>
      <c r="I71" s="432">
        <v>42255</v>
      </c>
      <c r="J71" s="433">
        <v>1038605505619</v>
      </c>
      <c r="K71" s="433">
        <v>8602165558</v>
      </c>
      <c r="L71" s="534" t="s">
        <v>1009</v>
      </c>
      <c r="M71" s="434" t="s">
        <v>71</v>
      </c>
      <c r="N71" s="435" t="s">
        <v>634</v>
      </c>
      <c r="O71" s="542">
        <v>628400</v>
      </c>
      <c r="P71" s="431" t="s">
        <v>203</v>
      </c>
      <c r="Q71" s="415" t="s">
        <v>1010</v>
      </c>
      <c r="R71" s="541" t="s">
        <v>634</v>
      </c>
      <c r="S71" s="431"/>
      <c r="T71" s="415"/>
      <c r="U71" s="534" t="s">
        <v>734</v>
      </c>
      <c r="V71" s="431" t="s">
        <v>1865</v>
      </c>
      <c r="W71" s="417" t="s">
        <v>1864</v>
      </c>
      <c r="X71" s="431"/>
      <c r="Y71" s="542" t="s">
        <v>90</v>
      </c>
      <c r="Z71" s="542" t="s">
        <v>90</v>
      </c>
      <c r="AA71" s="542" t="s">
        <v>90</v>
      </c>
      <c r="AB71" s="542" t="s">
        <v>90</v>
      </c>
      <c r="AC71" s="542" t="s">
        <v>90</v>
      </c>
      <c r="AD71" s="542" t="s">
        <v>90</v>
      </c>
      <c r="AE71" s="431" t="s">
        <v>75</v>
      </c>
      <c r="AF71" s="431" t="s">
        <v>884</v>
      </c>
      <c r="AG71" s="431"/>
      <c r="AH71" s="431"/>
      <c r="AI71" s="431"/>
      <c r="AJ71" s="431"/>
      <c r="AK71" s="534">
        <v>5</v>
      </c>
      <c r="AL71" s="431"/>
      <c r="AM71" s="431"/>
      <c r="AN71" s="431"/>
      <c r="AO71" s="431"/>
      <c r="AP71" s="431"/>
      <c r="AQ71" s="431"/>
      <c r="AR71" s="431"/>
      <c r="AS71" s="479"/>
      <c r="AT71" s="429"/>
      <c r="AU71" s="431"/>
      <c r="AV71" s="431"/>
      <c r="AW71" s="431"/>
      <c r="AX71" s="431"/>
      <c r="AY71" s="431"/>
      <c r="AZ71" s="431"/>
      <c r="BA71" s="431"/>
      <c r="BB71" s="431"/>
      <c r="BC71" s="431"/>
      <c r="BD71" s="431"/>
      <c r="BE71" s="431"/>
      <c r="BF71" s="431"/>
      <c r="BG71" s="431"/>
      <c r="BH71" s="534" t="s">
        <v>161</v>
      </c>
    </row>
    <row r="72" spans="1:60" s="430" customFormat="1" ht="87" customHeight="1">
      <c r="A72" s="534" t="s">
        <v>1653</v>
      </c>
      <c r="B72" s="534" t="s">
        <v>1656</v>
      </c>
      <c r="C72" s="431"/>
      <c r="D72" s="530">
        <v>59</v>
      </c>
      <c r="E72" s="534"/>
      <c r="F72" s="431" t="s">
        <v>1011</v>
      </c>
      <c r="G72" s="431" t="s">
        <v>168</v>
      </c>
      <c r="H72" s="513"/>
      <c r="I72" s="432">
        <v>42727</v>
      </c>
      <c r="J72" s="433">
        <v>1168600051487</v>
      </c>
      <c r="K72" s="433">
        <v>8602274236</v>
      </c>
      <c r="L72" s="534" t="s">
        <v>1012</v>
      </c>
      <c r="M72" s="434" t="s">
        <v>71</v>
      </c>
      <c r="N72" s="435" t="s">
        <v>634</v>
      </c>
      <c r="O72" s="542">
        <v>628400</v>
      </c>
      <c r="P72" s="431" t="s">
        <v>1013</v>
      </c>
      <c r="Q72" s="415" t="s">
        <v>1014</v>
      </c>
      <c r="R72" s="541" t="s">
        <v>634</v>
      </c>
      <c r="S72" s="431"/>
      <c r="T72" s="415"/>
      <c r="U72" s="534" t="s">
        <v>734</v>
      </c>
      <c r="V72" s="431"/>
      <c r="W72" s="417"/>
      <c r="X72" s="431"/>
      <c r="Y72" s="542" t="s">
        <v>90</v>
      </c>
      <c r="Z72" s="542" t="s">
        <v>90</v>
      </c>
      <c r="AA72" s="542" t="s">
        <v>90</v>
      </c>
      <c r="AB72" s="542" t="s">
        <v>90</v>
      </c>
      <c r="AC72" s="542" t="s">
        <v>90</v>
      </c>
      <c r="AD72" s="542" t="s">
        <v>90</v>
      </c>
      <c r="AE72" s="431" t="s">
        <v>75</v>
      </c>
      <c r="AF72" s="431" t="s">
        <v>884</v>
      </c>
      <c r="AG72" s="431"/>
      <c r="AH72" s="431"/>
      <c r="AI72" s="431"/>
      <c r="AJ72" s="431"/>
      <c r="AK72" s="534">
        <v>4</v>
      </c>
      <c r="AL72" s="431"/>
      <c r="AM72" s="431"/>
      <c r="AN72" s="431"/>
      <c r="AO72" s="431"/>
      <c r="AP72" s="431"/>
      <c r="AQ72" s="431"/>
      <c r="AR72" s="431"/>
      <c r="AS72" s="479"/>
      <c r="AT72" s="429"/>
      <c r="AU72" s="431"/>
      <c r="AV72" s="431"/>
      <c r="AW72" s="431"/>
      <c r="AX72" s="431"/>
      <c r="AY72" s="431"/>
      <c r="AZ72" s="431"/>
      <c r="BA72" s="431"/>
      <c r="BB72" s="431"/>
      <c r="BC72" s="431"/>
      <c r="BD72" s="431"/>
      <c r="BE72" s="431"/>
      <c r="BF72" s="431"/>
      <c r="BG72" s="431"/>
      <c r="BH72" s="534" t="s">
        <v>161</v>
      </c>
    </row>
    <row r="73" spans="1:60" s="430" customFormat="1" ht="87.6" customHeight="1">
      <c r="A73" s="534" t="s">
        <v>1653</v>
      </c>
      <c r="B73" s="431"/>
      <c r="C73" s="431"/>
      <c r="D73" s="530">
        <v>60</v>
      </c>
      <c r="E73" s="534"/>
      <c r="F73" s="431" t="s">
        <v>1673</v>
      </c>
      <c r="G73" s="431" t="s">
        <v>168</v>
      </c>
      <c r="H73" s="437">
        <v>44228</v>
      </c>
      <c r="I73" s="437">
        <v>44223</v>
      </c>
      <c r="J73" s="433">
        <v>1218600000772</v>
      </c>
      <c r="K73" s="433">
        <v>8602301200</v>
      </c>
      <c r="L73" s="534" t="s">
        <v>1015</v>
      </c>
      <c r="M73" s="434" t="s">
        <v>71</v>
      </c>
      <c r="N73" s="435" t="s">
        <v>634</v>
      </c>
      <c r="O73" s="542">
        <v>628400</v>
      </c>
      <c r="P73" s="431" t="s">
        <v>1016</v>
      </c>
      <c r="Q73" s="415" t="s">
        <v>1017</v>
      </c>
      <c r="R73" s="541" t="s">
        <v>634</v>
      </c>
      <c r="S73" s="431" t="s">
        <v>1747</v>
      </c>
      <c r="T73" s="415" t="s">
        <v>1746</v>
      </c>
      <c r="U73" s="534" t="s">
        <v>734</v>
      </c>
      <c r="V73" s="497">
        <v>79227847411</v>
      </c>
      <c r="W73" s="417"/>
      <c r="X73" s="431"/>
      <c r="Y73" s="542" t="s">
        <v>90</v>
      </c>
      <c r="Z73" s="542" t="s">
        <v>90</v>
      </c>
      <c r="AA73" s="542" t="s">
        <v>90</v>
      </c>
      <c r="AB73" s="542" t="s">
        <v>90</v>
      </c>
      <c r="AC73" s="542" t="s">
        <v>90</v>
      </c>
      <c r="AD73" s="542" t="s">
        <v>90</v>
      </c>
      <c r="AE73" s="431" t="s">
        <v>75</v>
      </c>
      <c r="AF73" s="431" t="s">
        <v>884</v>
      </c>
      <c r="AG73" s="431"/>
      <c r="AH73" s="431"/>
      <c r="AI73" s="431"/>
      <c r="AJ73" s="431"/>
      <c r="AK73" s="534">
        <v>6</v>
      </c>
      <c r="AL73" s="431"/>
      <c r="AM73" s="431"/>
      <c r="AN73" s="431"/>
      <c r="AO73" s="431"/>
      <c r="AP73" s="431"/>
      <c r="AQ73" s="431"/>
      <c r="AR73" s="431"/>
      <c r="AS73" s="479"/>
      <c r="AT73" s="429"/>
      <c r="AU73" s="431"/>
      <c r="AV73" s="431"/>
      <c r="AW73" s="431"/>
      <c r="AX73" s="431"/>
      <c r="AY73" s="431"/>
      <c r="AZ73" s="431"/>
      <c r="BA73" s="431"/>
      <c r="BB73" s="431"/>
      <c r="BC73" s="431"/>
      <c r="BD73" s="431"/>
      <c r="BE73" s="431"/>
      <c r="BF73" s="431"/>
      <c r="BG73" s="431"/>
      <c r="BH73" s="534" t="s">
        <v>161</v>
      </c>
    </row>
    <row r="74" spans="1:60" s="430" customFormat="1" ht="97.5" customHeight="1">
      <c r="A74" s="431"/>
      <c r="B74" s="534" t="s">
        <v>1674</v>
      </c>
      <c r="C74" s="536" t="s">
        <v>1654</v>
      </c>
      <c r="D74" s="530">
        <v>61</v>
      </c>
      <c r="E74" s="534"/>
      <c r="F74" s="431" t="s">
        <v>1018</v>
      </c>
      <c r="G74" s="431" t="s">
        <v>168</v>
      </c>
      <c r="H74" s="432">
        <v>44012</v>
      </c>
      <c r="I74" s="432">
        <v>42679</v>
      </c>
      <c r="J74" s="613" t="s">
        <v>1019</v>
      </c>
      <c r="K74" s="613">
        <v>8602272856</v>
      </c>
      <c r="L74" s="534" t="s">
        <v>1020</v>
      </c>
      <c r="M74" s="434" t="s">
        <v>71</v>
      </c>
      <c r="N74" s="435" t="s">
        <v>634</v>
      </c>
      <c r="O74" s="431">
        <v>628406</v>
      </c>
      <c r="P74" s="435" t="s">
        <v>942</v>
      </c>
      <c r="Q74" s="415" t="s">
        <v>555</v>
      </c>
      <c r="R74" s="435" t="s">
        <v>634</v>
      </c>
      <c r="S74" s="431" t="s">
        <v>942</v>
      </c>
      <c r="T74" s="415" t="s">
        <v>555</v>
      </c>
      <c r="U74" s="534" t="s">
        <v>1021</v>
      </c>
      <c r="V74" s="431" t="s">
        <v>1022</v>
      </c>
      <c r="W74" s="417" t="s">
        <v>1023</v>
      </c>
      <c r="X74" s="417"/>
      <c r="Y74" s="542" t="s">
        <v>90</v>
      </c>
      <c r="Z74" s="542" t="s">
        <v>90</v>
      </c>
      <c r="AA74" s="542" t="s">
        <v>90</v>
      </c>
      <c r="AB74" s="542" t="s">
        <v>90</v>
      </c>
      <c r="AC74" s="542" t="s">
        <v>90</v>
      </c>
      <c r="AD74" s="542" t="s">
        <v>90</v>
      </c>
      <c r="AE74" s="431" t="s">
        <v>75</v>
      </c>
      <c r="AF74" s="431" t="s">
        <v>1024</v>
      </c>
      <c r="AG74" s="431"/>
      <c r="AH74" s="431"/>
      <c r="AI74" s="431"/>
      <c r="AJ74" s="431"/>
      <c r="AK74" s="534">
        <v>4</v>
      </c>
      <c r="AL74" s="431"/>
      <c r="AM74" s="431"/>
      <c r="AN74" s="431"/>
      <c r="AO74" s="431"/>
      <c r="AP74" s="431"/>
      <c r="AQ74" s="431"/>
      <c r="AR74" s="431"/>
      <c r="AS74" s="429" t="s">
        <v>1025</v>
      </c>
      <c r="AT74" s="431"/>
      <c r="AU74" s="475"/>
      <c r="AV74" s="475"/>
      <c r="AW74" s="475"/>
      <c r="AX74" s="475"/>
      <c r="AY74" s="475"/>
      <c r="AZ74" s="475"/>
      <c r="BA74" s="475"/>
      <c r="BB74" s="475"/>
      <c r="BC74" s="475"/>
      <c r="BD74" s="475"/>
      <c r="BE74" s="475"/>
      <c r="BF74" s="475"/>
      <c r="BG74" s="475"/>
      <c r="BH74" s="534" t="s">
        <v>161</v>
      </c>
    </row>
    <row r="75" spans="1:60" s="430" customFormat="1" ht="66.75" customHeight="1">
      <c r="A75" s="431"/>
      <c r="B75" s="534" t="s">
        <v>1676</v>
      </c>
      <c r="C75" s="536" t="s">
        <v>1654</v>
      </c>
      <c r="D75" s="530">
        <v>62</v>
      </c>
      <c r="E75" s="534"/>
      <c r="F75" s="431" t="s">
        <v>1675</v>
      </c>
      <c r="G75" s="431" t="s">
        <v>168</v>
      </c>
      <c r="H75" s="513"/>
      <c r="I75" s="432">
        <v>43584</v>
      </c>
      <c r="J75" s="433">
        <v>1198600000642</v>
      </c>
      <c r="K75" s="433">
        <v>8602291802</v>
      </c>
      <c r="L75" s="534" t="s">
        <v>633</v>
      </c>
      <c r="M75" s="434" t="s">
        <v>71</v>
      </c>
      <c r="N75" s="435" t="s">
        <v>634</v>
      </c>
      <c r="O75" s="542">
        <v>628400</v>
      </c>
      <c r="P75" s="431" t="s">
        <v>203</v>
      </c>
      <c r="Q75" s="415" t="s">
        <v>888</v>
      </c>
      <c r="R75" s="435" t="s">
        <v>634</v>
      </c>
      <c r="S75" s="431"/>
      <c r="T75" s="415"/>
      <c r="U75" s="534" t="s">
        <v>734</v>
      </c>
      <c r="V75" s="431"/>
      <c r="W75" s="417"/>
      <c r="X75" s="431"/>
      <c r="Y75" s="542" t="s">
        <v>90</v>
      </c>
      <c r="Z75" s="542" t="s">
        <v>90</v>
      </c>
      <c r="AA75" s="542" t="s">
        <v>90</v>
      </c>
      <c r="AB75" s="542" t="s">
        <v>90</v>
      </c>
      <c r="AC75" s="542" t="s">
        <v>90</v>
      </c>
      <c r="AD75" s="542" t="s">
        <v>90</v>
      </c>
      <c r="AE75" s="431" t="s">
        <v>75</v>
      </c>
      <c r="AF75" s="431" t="s">
        <v>884</v>
      </c>
      <c r="AG75" s="431"/>
      <c r="AH75" s="431"/>
      <c r="AI75" s="431"/>
      <c r="AJ75" s="431"/>
      <c r="AK75" s="534">
        <v>1</v>
      </c>
      <c r="AL75" s="431"/>
      <c r="AM75" s="431"/>
      <c r="AN75" s="431"/>
      <c r="AO75" s="431"/>
      <c r="AP75" s="431"/>
      <c r="AQ75" s="431"/>
      <c r="AR75" s="431"/>
      <c r="AS75" s="479"/>
      <c r="AT75" s="429"/>
      <c r="AU75" s="431"/>
      <c r="AV75" s="431"/>
      <c r="AW75" s="431"/>
      <c r="AX75" s="431"/>
      <c r="AY75" s="431"/>
      <c r="AZ75" s="431"/>
      <c r="BA75" s="431"/>
      <c r="BB75" s="431"/>
      <c r="BC75" s="431"/>
      <c r="BD75" s="431"/>
      <c r="BE75" s="431"/>
      <c r="BF75" s="431"/>
      <c r="BG75" s="431"/>
      <c r="BH75" s="534" t="s">
        <v>161</v>
      </c>
    </row>
    <row r="76" spans="1:60" s="430" customFormat="1" ht="66.75" customHeight="1">
      <c r="A76" s="431"/>
      <c r="B76" s="534" t="s">
        <v>1677</v>
      </c>
      <c r="C76" s="536" t="s">
        <v>1654</v>
      </c>
      <c r="D76" s="530">
        <v>63</v>
      </c>
      <c r="E76" s="534"/>
      <c r="F76" s="431" t="s">
        <v>1026</v>
      </c>
      <c r="G76" s="431" t="s">
        <v>168</v>
      </c>
      <c r="H76" s="513"/>
      <c r="I76" s="432">
        <v>42877</v>
      </c>
      <c r="J76" s="433">
        <v>1178600000644</v>
      </c>
      <c r="K76" s="433">
        <v>8602277861</v>
      </c>
      <c r="L76" s="534" t="s">
        <v>1027</v>
      </c>
      <c r="M76" s="434" t="s">
        <v>71</v>
      </c>
      <c r="N76" s="435" t="s">
        <v>634</v>
      </c>
      <c r="O76" s="542">
        <v>628400</v>
      </c>
      <c r="P76" s="431" t="s">
        <v>1028</v>
      </c>
      <c r="Q76" s="415" t="s">
        <v>1005</v>
      </c>
      <c r="R76" s="435" t="s">
        <v>634</v>
      </c>
      <c r="S76" s="431"/>
      <c r="T76" s="415"/>
      <c r="U76" s="534" t="s">
        <v>734</v>
      </c>
      <c r="V76" s="431" t="s">
        <v>1866</v>
      </c>
      <c r="W76" s="417" t="s">
        <v>1867</v>
      </c>
      <c r="X76" s="431"/>
      <c r="Y76" s="542" t="s">
        <v>90</v>
      </c>
      <c r="Z76" s="542" t="s">
        <v>90</v>
      </c>
      <c r="AA76" s="542" t="s">
        <v>90</v>
      </c>
      <c r="AB76" s="542" t="s">
        <v>90</v>
      </c>
      <c r="AC76" s="542" t="s">
        <v>90</v>
      </c>
      <c r="AD76" s="542" t="s">
        <v>90</v>
      </c>
      <c r="AE76" s="431" t="s">
        <v>75</v>
      </c>
      <c r="AF76" s="431" t="s">
        <v>884</v>
      </c>
      <c r="AG76" s="431"/>
      <c r="AH76" s="431"/>
      <c r="AI76" s="431"/>
      <c r="AJ76" s="431"/>
      <c r="AK76" s="534">
        <v>3</v>
      </c>
      <c r="AL76" s="431"/>
      <c r="AM76" s="431"/>
      <c r="AN76" s="431"/>
      <c r="AO76" s="431"/>
      <c r="AP76" s="431"/>
      <c r="AQ76" s="431"/>
      <c r="AR76" s="431"/>
      <c r="AS76" s="479"/>
      <c r="AT76" s="429"/>
      <c r="AU76" s="431"/>
      <c r="AV76" s="431"/>
      <c r="AW76" s="431"/>
      <c r="AX76" s="431"/>
      <c r="AY76" s="431"/>
      <c r="AZ76" s="431"/>
      <c r="BA76" s="431"/>
      <c r="BB76" s="431"/>
      <c r="BC76" s="431"/>
      <c r="BD76" s="431"/>
      <c r="BE76" s="431"/>
      <c r="BF76" s="431"/>
      <c r="BG76" s="431"/>
      <c r="BH76" s="534" t="s">
        <v>161</v>
      </c>
    </row>
    <row r="77" spans="1:60" s="430" customFormat="1" ht="66.75" customHeight="1">
      <c r="A77" s="431"/>
      <c r="B77" s="534" t="s">
        <v>1671</v>
      </c>
      <c r="C77" s="536" t="s">
        <v>1654</v>
      </c>
      <c r="D77" s="427">
        <v>64</v>
      </c>
      <c r="E77" s="534"/>
      <c r="F77" s="431" t="s">
        <v>1678</v>
      </c>
      <c r="G77" s="431" t="s">
        <v>168</v>
      </c>
      <c r="H77" s="513">
        <v>3112201</v>
      </c>
      <c r="I77" s="432">
        <v>41292</v>
      </c>
      <c r="J77" s="433">
        <v>1138600000164</v>
      </c>
      <c r="K77" s="433">
        <v>8602998020</v>
      </c>
      <c r="L77" s="534" t="s">
        <v>1029</v>
      </c>
      <c r="M77" s="434" t="s">
        <v>71</v>
      </c>
      <c r="N77" s="435" t="s">
        <v>634</v>
      </c>
      <c r="O77" s="431">
        <v>628400</v>
      </c>
      <c r="P77" s="431" t="s">
        <v>1030</v>
      </c>
      <c r="Q77" s="415" t="s">
        <v>308</v>
      </c>
      <c r="R77" s="435" t="s">
        <v>634</v>
      </c>
      <c r="S77" s="431"/>
      <c r="T77" s="415"/>
      <c r="U77" s="534" t="s">
        <v>734</v>
      </c>
      <c r="V77" s="417" t="s">
        <v>1868</v>
      </c>
      <c r="W77" s="417" t="s">
        <v>1869</v>
      </c>
      <c r="X77" s="431"/>
      <c r="Y77" s="431" t="s">
        <v>90</v>
      </c>
      <c r="Z77" s="431" t="s">
        <v>90</v>
      </c>
      <c r="AA77" s="431" t="s">
        <v>90</v>
      </c>
      <c r="AB77" s="431" t="s">
        <v>90</v>
      </c>
      <c r="AC77" s="431" t="s">
        <v>90</v>
      </c>
      <c r="AD77" s="431" t="s">
        <v>90</v>
      </c>
      <c r="AE77" s="431" t="s">
        <v>75</v>
      </c>
      <c r="AF77" s="431" t="s">
        <v>884</v>
      </c>
      <c r="AG77" s="431"/>
      <c r="AH77" s="431"/>
      <c r="AI77" s="431"/>
      <c r="AJ77" s="431"/>
      <c r="AK77" s="534">
        <v>7</v>
      </c>
      <c r="AL77" s="431"/>
      <c r="AM77" s="431"/>
      <c r="AN77" s="431"/>
      <c r="AO77" s="431"/>
      <c r="AP77" s="431"/>
      <c r="AQ77" s="431"/>
      <c r="AR77" s="431"/>
      <c r="AS77" s="431"/>
      <c r="AT77" s="431"/>
      <c r="AU77" s="431"/>
      <c r="AV77" s="431"/>
      <c r="AW77" s="431"/>
      <c r="AX77" s="431"/>
      <c r="AY77" s="431"/>
      <c r="AZ77" s="431"/>
      <c r="BA77" s="431"/>
      <c r="BB77" s="431"/>
      <c r="BC77" s="431"/>
      <c r="BD77" s="431"/>
      <c r="BE77" s="431"/>
      <c r="BF77" s="431"/>
      <c r="BG77" s="431"/>
      <c r="BH77" s="534" t="s">
        <v>161</v>
      </c>
    </row>
    <row r="78" spans="1:60" s="430" customFormat="1" ht="66.75" customHeight="1">
      <c r="A78" s="431"/>
      <c r="B78" s="534" t="s">
        <v>1671</v>
      </c>
      <c r="C78" s="536" t="s">
        <v>1654</v>
      </c>
      <c r="D78" s="427">
        <v>65</v>
      </c>
      <c r="E78" s="534"/>
      <c r="F78" s="431" t="s">
        <v>1679</v>
      </c>
      <c r="G78" s="431" t="s">
        <v>168</v>
      </c>
      <c r="H78" s="513"/>
      <c r="I78" s="432">
        <v>38883</v>
      </c>
      <c r="J78" s="433">
        <v>1068600005066</v>
      </c>
      <c r="K78" s="433">
        <v>8601008560</v>
      </c>
      <c r="L78" s="534" t="s">
        <v>1031</v>
      </c>
      <c r="M78" s="434" t="s">
        <v>71</v>
      </c>
      <c r="N78" s="435" t="s">
        <v>634</v>
      </c>
      <c r="O78" s="431">
        <v>628400</v>
      </c>
      <c r="P78" s="431" t="s">
        <v>1032</v>
      </c>
      <c r="Q78" s="415" t="s">
        <v>575</v>
      </c>
      <c r="R78" s="435" t="s">
        <v>634</v>
      </c>
      <c r="S78" s="431"/>
      <c r="T78" s="415"/>
      <c r="U78" s="534" t="s">
        <v>734</v>
      </c>
      <c r="V78" s="431"/>
      <c r="W78" s="417"/>
      <c r="X78" s="431" t="s">
        <v>74</v>
      </c>
      <c r="Y78" s="431" t="s">
        <v>90</v>
      </c>
      <c r="Z78" s="431" t="s">
        <v>90</v>
      </c>
      <c r="AA78" s="431" t="s">
        <v>90</v>
      </c>
      <c r="AB78" s="431" t="s">
        <v>90</v>
      </c>
      <c r="AC78" s="431" t="s">
        <v>90</v>
      </c>
      <c r="AD78" s="431" t="s">
        <v>90</v>
      </c>
      <c r="AE78" s="431" t="s">
        <v>75</v>
      </c>
      <c r="AF78" s="431" t="s">
        <v>884</v>
      </c>
      <c r="AG78" s="431"/>
      <c r="AH78" s="431"/>
      <c r="AI78" s="431"/>
      <c r="AJ78" s="431"/>
      <c r="AK78" s="534">
        <v>14</v>
      </c>
      <c r="AL78" s="431"/>
      <c r="AM78" s="431"/>
      <c r="AN78" s="431"/>
      <c r="AO78" s="431"/>
      <c r="AP78" s="431"/>
      <c r="AQ78" s="431"/>
      <c r="AR78" s="431"/>
      <c r="AS78" s="431"/>
      <c r="AT78" s="431"/>
      <c r="AU78" s="431"/>
      <c r="AV78" s="431"/>
      <c r="AW78" s="431"/>
      <c r="AX78" s="431"/>
      <c r="AY78" s="431"/>
      <c r="AZ78" s="431"/>
      <c r="BA78" s="431"/>
      <c r="BB78" s="431"/>
      <c r="BC78" s="431"/>
      <c r="BD78" s="431"/>
      <c r="BE78" s="431"/>
      <c r="BF78" s="431"/>
      <c r="BG78" s="431"/>
      <c r="BH78" s="534" t="s">
        <v>161</v>
      </c>
    </row>
    <row r="79" spans="1:60" s="430" customFormat="1" ht="81.75" customHeight="1">
      <c r="A79" s="431"/>
      <c r="B79" s="534" t="s">
        <v>1680</v>
      </c>
      <c r="C79" s="431"/>
      <c r="D79" s="530">
        <v>66</v>
      </c>
      <c r="E79" s="534"/>
      <c r="F79" s="435" t="s">
        <v>1033</v>
      </c>
      <c r="G79" s="431" t="s">
        <v>168</v>
      </c>
      <c r="H79" s="432">
        <v>44012</v>
      </c>
      <c r="I79" s="432">
        <v>42566</v>
      </c>
      <c r="J79" s="433">
        <v>1168600050783</v>
      </c>
      <c r="K79" s="433">
        <v>8602269910</v>
      </c>
      <c r="L79" s="534" t="s">
        <v>1034</v>
      </c>
      <c r="M79" s="434" t="s">
        <v>71</v>
      </c>
      <c r="N79" s="435" t="s">
        <v>634</v>
      </c>
      <c r="O79" s="431">
        <v>628400</v>
      </c>
      <c r="P79" s="431" t="s">
        <v>1035</v>
      </c>
      <c r="Q79" s="415" t="s">
        <v>1014</v>
      </c>
      <c r="R79" s="435" t="s">
        <v>634</v>
      </c>
      <c r="S79" s="431" t="s">
        <v>1035</v>
      </c>
      <c r="T79" s="415" t="s">
        <v>1014</v>
      </c>
      <c r="U79" s="534" t="s">
        <v>1036</v>
      </c>
      <c r="V79" s="431" t="s">
        <v>1037</v>
      </c>
      <c r="W79" s="417" t="s">
        <v>1038</v>
      </c>
      <c r="X79" s="423" t="s">
        <v>1039</v>
      </c>
      <c r="Y79" s="431" t="s">
        <v>90</v>
      </c>
      <c r="Z79" s="431" t="s">
        <v>90</v>
      </c>
      <c r="AA79" s="431" t="s">
        <v>90</v>
      </c>
      <c r="AB79" s="431" t="s">
        <v>90</v>
      </c>
      <c r="AC79" s="431" t="s">
        <v>90</v>
      </c>
      <c r="AD79" s="431" t="s">
        <v>90</v>
      </c>
      <c r="AE79" s="431" t="s">
        <v>75</v>
      </c>
      <c r="AF79" s="431" t="s">
        <v>1040</v>
      </c>
      <c r="AG79" s="431"/>
      <c r="AH79" s="431"/>
      <c r="AI79" s="431"/>
      <c r="AJ79" s="431"/>
      <c r="AK79" s="534">
        <v>4</v>
      </c>
      <c r="AL79" s="431"/>
      <c r="AM79" s="431"/>
      <c r="AN79" s="431"/>
      <c r="AO79" s="431"/>
      <c r="AP79" s="431"/>
      <c r="AQ79" s="431"/>
      <c r="AR79" s="431"/>
      <c r="AS79" s="431" t="s">
        <v>1041</v>
      </c>
      <c r="AT79" s="431"/>
      <c r="AU79" s="431"/>
      <c r="AV79" s="431"/>
      <c r="AW79" s="431"/>
      <c r="AX79" s="431"/>
      <c r="AY79" s="431"/>
      <c r="AZ79" s="431"/>
      <c r="BA79" s="431"/>
      <c r="BB79" s="431"/>
      <c r="BC79" s="431"/>
      <c r="BD79" s="431"/>
      <c r="BE79" s="431"/>
      <c r="BF79" s="431"/>
      <c r="BG79" s="431"/>
      <c r="BH79" s="534" t="s">
        <v>161</v>
      </c>
    </row>
    <row r="80" spans="1:60" s="430" customFormat="1" ht="177" customHeight="1">
      <c r="A80" s="431"/>
      <c r="B80" s="534" t="s">
        <v>1653</v>
      </c>
      <c r="C80" s="536"/>
      <c r="D80" s="427">
        <v>67</v>
      </c>
      <c r="E80" s="534"/>
      <c r="F80" s="435" t="s">
        <v>1681</v>
      </c>
      <c r="G80" s="431" t="s">
        <v>168</v>
      </c>
      <c r="H80" s="432">
        <v>44012</v>
      </c>
      <c r="I80" s="432">
        <v>41236</v>
      </c>
      <c r="J80" s="433">
        <v>1128624002430</v>
      </c>
      <c r="K80" s="433">
        <v>8602999634</v>
      </c>
      <c r="L80" s="534" t="s">
        <v>1042</v>
      </c>
      <c r="M80" s="434" t="s">
        <v>71</v>
      </c>
      <c r="N80" s="435" t="s">
        <v>634</v>
      </c>
      <c r="O80" s="431">
        <v>628400</v>
      </c>
      <c r="P80" s="431" t="s">
        <v>533</v>
      </c>
      <c r="Q80" s="415" t="s">
        <v>964</v>
      </c>
      <c r="R80" s="435" t="s">
        <v>637</v>
      </c>
      <c r="S80" s="431" t="s">
        <v>533</v>
      </c>
      <c r="T80" s="431">
        <v>31</v>
      </c>
      <c r="U80" s="415" t="s">
        <v>1043</v>
      </c>
      <c r="V80" s="431" t="s">
        <v>1044</v>
      </c>
      <c r="W80" s="417" t="s">
        <v>1045</v>
      </c>
      <c r="X80" s="498" t="s">
        <v>1046</v>
      </c>
      <c r="Y80" s="431" t="s">
        <v>90</v>
      </c>
      <c r="Z80" s="431" t="s">
        <v>90</v>
      </c>
      <c r="AA80" s="431" t="s">
        <v>90</v>
      </c>
      <c r="AB80" s="431" t="s">
        <v>90</v>
      </c>
      <c r="AC80" s="431" t="s">
        <v>90</v>
      </c>
      <c r="AD80" s="431" t="s">
        <v>90</v>
      </c>
      <c r="AE80" s="431" t="s">
        <v>75</v>
      </c>
      <c r="AF80" s="431" t="s">
        <v>884</v>
      </c>
      <c r="AG80" s="431"/>
      <c r="AH80" s="431"/>
      <c r="AI80" s="431"/>
      <c r="AJ80" s="431"/>
      <c r="AK80" s="534">
        <v>8</v>
      </c>
      <c r="AL80" s="431"/>
      <c r="AM80" s="431"/>
      <c r="AN80" s="431"/>
      <c r="AO80" s="431"/>
      <c r="AP80" s="431"/>
      <c r="AQ80" s="431"/>
      <c r="AR80" s="431"/>
      <c r="AS80" s="431"/>
      <c r="AT80" s="431"/>
      <c r="AU80" s="431"/>
      <c r="AV80" s="431"/>
      <c r="AW80" s="431"/>
      <c r="AX80" s="431"/>
      <c r="AY80" s="431"/>
      <c r="AZ80" s="431"/>
      <c r="BA80" s="431"/>
      <c r="BB80" s="431"/>
      <c r="BC80" s="431"/>
      <c r="BD80" s="431"/>
      <c r="BE80" s="431"/>
      <c r="BF80" s="431"/>
      <c r="BG80" s="431"/>
      <c r="BH80" s="534" t="s">
        <v>161</v>
      </c>
    </row>
    <row r="81" spans="1:60" s="430" customFormat="1" ht="66" customHeight="1">
      <c r="A81" s="431"/>
      <c r="B81" s="534" t="s">
        <v>1653</v>
      </c>
      <c r="C81" s="536" t="s">
        <v>1654</v>
      </c>
      <c r="D81" s="427">
        <v>68</v>
      </c>
      <c r="E81" s="534"/>
      <c r="F81" s="435" t="s">
        <v>1682</v>
      </c>
      <c r="G81" s="431" t="s">
        <v>168</v>
      </c>
      <c r="H81" s="432">
        <v>44012</v>
      </c>
      <c r="I81" s="432">
        <v>37646</v>
      </c>
      <c r="J81" s="433">
        <v>1038605501967</v>
      </c>
      <c r="K81" s="433">
        <v>8602163720</v>
      </c>
      <c r="L81" s="534" t="s">
        <v>1047</v>
      </c>
      <c r="M81" s="434" t="s">
        <v>71</v>
      </c>
      <c r="N81" s="435" t="s">
        <v>634</v>
      </c>
      <c r="O81" s="431">
        <v>628400</v>
      </c>
      <c r="P81" s="431" t="s">
        <v>1048</v>
      </c>
      <c r="Q81" s="415" t="s">
        <v>1049</v>
      </c>
      <c r="R81" s="435" t="s">
        <v>637</v>
      </c>
      <c r="S81" s="431"/>
      <c r="T81" s="415"/>
      <c r="U81" s="534" t="s">
        <v>1050</v>
      </c>
      <c r="V81" s="431" t="s">
        <v>1871</v>
      </c>
      <c r="W81" s="632" t="s">
        <v>1870</v>
      </c>
      <c r="X81" s="423"/>
      <c r="Y81" s="431" t="s">
        <v>90</v>
      </c>
      <c r="Z81" s="431" t="s">
        <v>90</v>
      </c>
      <c r="AA81" s="431" t="s">
        <v>90</v>
      </c>
      <c r="AB81" s="431" t="s">
        <v>90</v>
      </c>
      <c r="AC81" s="431" t="s">
        <v>90</v>
      </c>
      <c r="AD81" s="431" t="s">
        <v>90</v>
      </c>
      <c r="AE81" s="431" t="s">
        <v>75</v>
      </c>
      <c r="AF81" s="431"/>
      <c r="AG81" s="431"/>
      <c r="AH81" s="431"/>
      <c r="AI81" s="431"/>
      <c r="AJ81" s="431"/>
      <c r="AK81" s="534"/>
      <c r="AL81" s="431"/>
      <c r="AM81" s="431"/>
      <c r="AN81" s="431"/>
      <c r="AO81" s="431"/>
      <c r="AP81" s="431"/>
      <c r="AQ81" s="431"/>
      <c r="AR81" s="431"/>
      <c r="AS81" s="431"/>
      <c r="AT81" s="431"/>
      <c r="AU81" s="431"/>
      <c r="AV81" s="431"/>
      <c r="AW81" s="431"/>
      <c r="AX81" s="431"/>
      <c r="AY81" s="431"/>
      <c r="AZ81" s="431"/>
      <c r="BA81" s="431"/>
      <c r="BB81" s="431"/>
      <c r="BC81" s="431"/>
      <c r="BD81" s="431"/>
      <c r="BE81" s="431"/>
      <c r="BF81" s="431"/>
      <c r="BG81" s="431"/>
      <c r="BH81" s="534" t="s">
        <v>161</v>
      </c>
    </row>
    <row r="82" spans="1:60" s="430" customFormat="1" ht="81" customHeight="1">
      <c r="A82" s="534" t="s">
        <v>1683</v>
      </c>
      <c r="B82" s="534"/>
      <c r="C82" s="536"/>
      <c r="D82" s="427">
        <v>69</v>
      </c>
      <c r="E82" s="534"/>
      <c r="F82" s="435" t="s">
        <v>1684</v>
      </c>
      <c r="G82" s="431" t="s">
        <v>168</v>
      </c>
      <c r="H82" s="432">
        <v>44012</v>
      </c>
      <c r="I82" s="432">
        <v>41164</v>
      </c>
      <c r="J82" s="433">
        <v>1128624002022</v>
      </c>
      <c r="K82" s="433">
        <v>8602999578</v>
      </c>
      <c r="L82" s="534" t="s">
        <v>1051</v>
      </c>
      <c r="M82" s="434" t="s">
        <v>71</v>
      </c>
      <c r="N82" s="435" t="s">
        <v>634</v>
      </c>
      <c r="O82" s="431">
        <v>628400</v>
      </c>
      <c r="P82" s="431" t="s">
        <v>794</v>
      </c>
      <c r="Q82" s="415" t="s">
        <v>758</v>
      </c>
      <c r="R82" s="435" t="s">
        <v>637</v>
      </c>
      <c r="S82" s="431" t="s">
        <v>1052</v>
      </c>
      <c r="T82" s="418" t="s">
        <v>866</v>
      </c>
      <c r="U82" s="534" t="s">
        <v>734</v>
      </c>
      <c r="V82" s="431" t="s">
        <v>1053</v>
      </c>
      <c r="W82" s="632" t="s">
        <v>1872</v>
      </c>
      <c r="X82" s="423"/>
      <c r="Y82" s="431" t="s">
        <v>90</v>
      </c>
      <c r="Z82" s="431" t="s">
        <v>90</v>
      </c>
      <c r="AA82" s="431" t="s">
        <v>90</v>
      </c>
      <c r="AB82" s="431" t="s">
        <v>90</v>
      </c>
      <c r="AC82" s="431" t="s">
        <v>90</v>
      </c>
      <c r="AD82" s="431" t="s">
        <v>90</v>
      </c>
      <c r="AE82" s="431" t="s">
        <v>75</v>
      </c>
      <c r="AF82" s="431" t="s">
        <v>1054</v>
      </c>
      <c r="AG82" s="431"/>
      <c r="AH82" s="431"/>
      <c r="AI82" s="431"/>
      <c r="AJ82" s="431"/>
      <c r="AK82" s="534">
        <v>8</v>
      </c>
      <c r="AL82" s="431"/>
      <c r="AM82" s="431"/>
      <c r="AN82" s="431"/>
      <c r="AO82" s="431"/>
      <c r="AP82" s="431"/>
      <c r="AQ82" s="431"/>
      <c r="AR82" s="431"/>
      <c r="AS82" s="431"/>
      <c r="AT82" s="431"/>
      <c r="AU82" s="431"/>
      <c r="AV82" s="431"/>
      <c r="AW82" s="431"/>
      <c r="AX82" s="431"/>
      <c r="AY82" s="431"/>
      <c r="AZ82" s="431"/>
      <c r="BA82" s="431"/>
      <c r="BB82" s="431"/>
      <c r="BC82" s="431"/>
      <c r="BD82" s="431"/>
      <c r="BE82" s="431"/>
      <c r="BF82" s="431"/>
      <c r="BG82" s="431"/>
      <c r="BH82" s="534" t="s">
        <v>161</v>
      </c>
    </row>
    <row r="83" spans="1:60" s="430" customFormat="1" ht="51.6" customHeight="1">
      <c r="A83" s="534" t="s">
        <v>1653</v>
      </c>
      <c r="B83" s="534" t="s">
        <v>1685</v>
      </c>
      <c r="C83" s="431"/>
      <c r="D83" s="530">
        <v>70</v>
      </c>
      <c r="E83" s="534"/>
      <c r="F83" s="435" t="s">
        <v>1055</v>
      </c>
      <c r="G83" s="431" t="s">
        <v>168</v>
      </c>
      <c r="H83" s="432">
        <v>44012</v>
      </c>
      <c r="I83" s="432">
        <v>43839</v>
      </c>
      <c r="J83" s="433">
        <v>1208600000146</v>
      </c>
      <c r="K83" s="433">
        <v>8602295860</v>
      </c>
      <c r="L83" s="534" t="s">
        <v>1960</v>
      </c>
      <c r="M83" s="434" t="s">
        <v>71</v>
      </c>
      <c r="N83" s="435" t="s">
        <v>634</v>
      </c>
      <c r="O83" s="431">
        <v>628400</v>
      </c>
      <c r="P83" s="431" t="s">
        <v>1056</v>
      </c>
      <c r="Q83" s="415" t="s">
        <v>1057</v>
      </c>
      <c r="R83" s="435" t="s">
        <v>637</v>
      </c>
      <c r="S83" s="431" t="s">
        <v>1056</v>
      </c>
      <c r="T83" s="415" t="s">
        <v>1057</v>
      </c>
      <c r="U83" s="534" t="s">
        <v>734</v>
      </c>
      <c r="V83" s="431"/>
      <c r="W83" s="417"/>
      <c r="X83" s="423"/>
      <c r="Y83" s="431" t="s">
        <v>90</v>
      </c>
      <c r="Z83" s="431" t="s">
        <v>90</v>
      </c>
      <c r="AA83" s="431" t="s">
        <v>90</v>
      </c>
      <c r="AB83" s="431" t="s">
        <v>90</v>
      </c>
      <c r="AC83" s="431" t="s">
        <v>90</v>
      </c>
      <c r="AD83" s="431" t="s">
        <v>90</v>
      </c>
      <c r="AE83" s="431" t="s">
        <v>75</v>
      </c>
      <c r="AF83" s="431" t="s">
        <v>1058</v>
      </c>
      <c r="AG83" s="431"/>
      <c r="AH83" s="431"/>
      <c r="AI83" s="431"/>
      <c r="AJ83" s="431"/>
      <c r="AK83" s="534"/>
      <c r="AL83" s="431"/>
      <c r="AM83" s="431"/>
      <c r="AN83" s="431"/>
      <c r="AO83" s="431"/>
      <c r="AP83" s="431"/>
      <c r="AQ83" s="431"/>
      <c r="AR83" s="431"/>
      <c r="AS83" s="431"/>
      <c r="AT83" s="431"/>
      <c r="AU83" s="431"/>
      <c r="AV83" s="431"/>
      <c r="AW83" s="431"/>
      <c r="AX83" s="431"/>
      <c r="AY83" s="431"/>
      <c r="AZ83" s="431"/>
      <c r="BA83" s="431"/>
      <c r="BB83" s="431"/>
      <c r="BC83" s="431"/>
      <c r="BD83" s="431"/>
      <c r="BE83" s="431"/>
      <c r="BF83" s="431"/>
      <c r="BG83" s="431"/>
      <c r="BH83" s="534" t="s">
        <v>161</v>
      </c>
    </row>
    <row r="84" spans="1:60" s="430" customFormat="1" ht="67.5" customHeight="1">
      <c r="A84" s="431"/>
      <c r="B84" s="431"/>
      <c r="C84" s="536" t="s">
        <v>1654</v>
      </c>
      <c r="D84" s="530">
        <v>71</v>
      </c>
      <c r="E84" s="534"/>
      <c r="F84" s="435" t="s">
        <v>1059</v>
      </c>
      <c r="G84" s="431" t="s">
        <v>168</v>
      </c>
      <c r="H84" s="432">
        <v>44012</v>
      </c>
      <c r="I84" s="432">
        <v>42639</v>
      </c>
      <c r="J84" s="433">
        <v>1168600051146</v>
      </c>
      <c r="K84" s="433">
        <v>8602271718</v>
      </c>
      <c r="L84" s="534" t="s">
        <v>1060</v>
      </c>
      <c r="M84" s="434" t="s">
        <v>71</v>
      </c>
      <c r="N84" s="435" t="s">
        <v>634</v>
      </c>
      <c r="O84" s="431">
        <v>628400</v>
      </c>
      <c r="P84" s="431" t="s">
        <v>1000</v>
      </c>
      <c r="Q84" s="415" t="s">
        <v>1061</v>
      </c>
      <c r="R84" s="435" t="s">
        <v>637</v>
      </c>
      <c r="S84" s="431"/>
      <c r="T84" s="415"/>
      <c r="U84" s="534" t="s">
        <v>734</v>
      </c>
      <c r="V84" s="431" t="s">
        <v>1874</v>
      </c>
      <c r="W84" s="632" t="s">
        <v>1873</v>
      </c>
      <c r="X84" s="423"/>
      <c r="Y84" s="431" t="s">
        <v>90</v>
      </c>
      <c r="Z84" s="431" t="s">
        <v>90</v>
      </c>
      <c r="AA84" s="431" t="s">
        <v>90</v>
      </c>
      <c r="AB84" s="431" t="s">
        <v>90</v>
      </c>
      <c r="AC84" s="431" t="s">
        <v>90</v>
      </c>
      <c r="AD84" s="431" t="s">
        <v>90</v>
      </c>
      <c r="AE84" s="431" t="s">
        <v>75</v>
      </c>
      <c r="AF84" s="431" t="s">
        <v>884</v>
      </c>
      <c r="AG84" s="431"/>
      <c r="AH84" s="431"/>
      <c r="AI84" s="431"/>
      <c r="AJ84" s="431"/>
      <c r="AK84" s="534">
        <v>4</v>
      </c>
      <c r="AL84" s="431"/>
      <c r="AM84" s="431"/>
      <c r="AN84" s="431"/>
      <c r="AO84" s="431"/>
      <c r="AP84" s="431"/>
      <c r="AQ84" s="431"/>
      <c r="AR84" s="431"/>
      <c r="AS84" s="431"/>
      <c r="AT84" s="431"/>
      <c r="AU84" s="431"/>
      <c r="AV84" s="431"/>
      <c r="AW84" s="431"/>
      <c r="AX84" s="431"/>
      <c r="AY84" s="431"/>
      <c r="AZ84" s="431"/>
      <c r="BA84" s="431"/>
      <c r="BB84" s="431"/>
      <c r="BC84" s="431"/>
      <c r="BD84" s="431"/>
      <c r="BE84" s="431"/>
      <c r="BF84" s="431"/>
      <c r="BG84" s="431"/>
      <c r="BH84" s="534" t="s">
        <v>161</v>
      </c>
    </row>
    <row r="85" spans="1:60" s="430" customFormat="1" ht="64.5" customHeight="1">
      <c r="A85" s="431"/>
      <c r="B85" s="534" t="s">
        <v>1653</v>
      </c>
      <c r="C85" s="536" t="s">
        <v>1654</v>
      </c>
      <c r="D85" s="530">
        <v>72</v>
      </c>
      <c r="E85" s="534"/>
      <c r="F85" s="435" t="s">
        <v>1062</v>
      </c>
      <c r="G85" s="431" t="s">
        <v>168</v>
      </c>
      <c r="H85" s="432">
        <v>44012</v>
      </c>
      <c r="I85" s="432">
        <v>41764</v>
      </c>
      <c r="J85" s="433">
        <v>1148600000559</v>
      </c>
      <c r="K85" s="433">
        <v>8602998479</v>
      </c>
      <c r="L85" s="534" t="s">
        <v>1063</v>
      </c>
      <c r="M85" s="434" t="s">
        <v>71</v>
      </c>
      <c r="N85" s="435" t="s">
        <v>634</v>
      </c>
      <c r="O85" s="431">
        <v>628400</v>
      </c>
      <c r="P85" s="431" t="s">
        <v>1064</v>
      </c>
      <c r="Q85" s="415" t="s">
        <v>1065</v>
      </c>
      <c r="R85" s="435" t="s">
        <v>634</v>
      </c>
      <c r="S85" s="431" t="s">
        <v>1064</v>
      </c>
      <c r="T85" s="431" t="s">
        <v>1065</v>
      </c>
      <c r="U85" s="534" t="s">
        <v>734</v>
      </c>
      <c r="V85" s="415" t="s">
        <v>1066</v>
      </c>
      <c r="W85" s="417"/>
      <c r="X85" s="423"/>
      <c r="Y85" s="431" t="s">
        <v>90</v>
      </c>
      <c r="Z85" s="431" t="s">
        <v>90</v>
      </c>
      <c r="AA85" s="431" t="s">
        <v>90</v>
      </c>
      <c r="AB85" s="431" t="s">
        <v>90</v>
      </c>
      <c r="AC85" s="431" t="s">
        <v>90</v>
      </c>
      <c r="AD85" s="431" t="s">
        <v>90</v>
      </c>
      <c r="AE85" s="431" t="s">
        <v>75</v>
      </c>
      <c r="AF85" s="431" t="s">
        <v>884</v>
      </c>
      <c r="AG85" s="431"/>
      <c r="AH85" s="431"/>
      <c r="AI85" s="431"/>
      <c r="AJ85" s="431"/>
      <c r="AK85" s="534">
        <v>6</v>
      </c>
      <c r="AL85" s="431"/>
      <c r="AM85" s="431"/>
      <c r="AN85" s="431"/>
      <c r="AO85" s="431"/>
      <c r="AP85" s="431"/>
      <c r="AQ85" s="431"/>
      <c r="AR85" s="431"/>
      <c r="AS85" s="431"/>
      <c r="AT85" s="431"/>
      <c r="AU85" s="431"/>
      <c r="AV85" s="431"/>
      <c r="AW85" s="431"/>
      <c r="AX85" s="431"/>
      <c r="AY85" s="431"/>
      <c r="AZ85" s="431"/>
      <c r="BA85" s="431"/>
      <c r="BB85" s="431"/>
      <c r="BC85" s="431"/>
      <c r="BD85" s="431"/>
      <c r="BE85" s="431"/>
      <c r="BF85" s="431"/>
      <c r="BG85" s="431"/>
      <c r="BH85" s="534" t="s">
        <v>161</v>
      </c>
    </row>
    <row r="86" spans="1:60" s="430" customFormat="1" ht="49.9" customHeight="1">
      <c r="A86" s="431"/>
      <c r="B86" s="534" t="s">
        <v>1659</v>
      </c>
      <c r="C86" s="536" t="s">
        <v>1654</v>
      </c>
      <c r="D86" s="530">
        <v>73</v>
      </c>
      <c r="E86" s="534"/>
      <c r="F86" s="435" t="s">
        <v>1067</v>
      </c>
      <c r="G86" s="431" t="s">
        <v>168</v>
      </c>
      <c r="H86" s="432">
        <v>44012</v>
      </c>
      <c r="I86" s="432">
        <v>43798</v>
      </c>
      <c r="J86" s="433">
        <v>1198600001665</v>
      </c>
      <c r="K86" s="433">
        <v>8602295229</v>
      </c>
      <c r="L86" s="534" t="s">
        <v>1068</v>
      </c>
      <c r="M86" s="434" t="s">
        <v>71</v>
      </c>
      <c r="N86" s="435" t="s">
        <v>634</v>
      </c>
      <c r="O86" s="431">
        <v>628400</v>
      </c>
      <c r="P86" s="431" t="s">
        <v>1069</v>
      </c>
      <c r="Q86" s="415" t="s">
        <v>1070</v>
      </c>
      <c r="R86" s="435" t="s">
        <v>634</v>
      </c>
      <c r="S86" s="431"/>
      <c r="T86" s="431"/>
      <c r="U86" s="534" t="s">
        <v>734</v>
      </c>
      <c r="V86" s="415" t="s">
        <v>1071</v>
      </c>
      <c r="W86" s="499" t="s">
        <v>1072</v>
      </c>
      <c r="X86" s="423"/>
      <c r="Y86" s="431" t="s">
        <v>90</v>
      </c>
      <c r="Z86" s="431" t="s">
        <v>90</v>
      </c>
      <c r="AA86" s="431" t="s">
        <v>90</v>
      </c>
      <c r="AB86" s="431" t="s">
        <v>90</v>
      </c>
      <c r="AC86" s="431" t="s">
        <v>90</v>
      </c>
      <c r="AD86" s="431" t="s">
        <v>90</v>
      </c>
      <c r="AE86" s="431" t="s">
        <v>75</v>
      </c>
      <c r="AF86" s="431" t="s">
        <v>884</v>
      </c>
      <c r="AG86" s="431"/>
      <c r="AH86" s="431"/>
      <c r="AI86" s="431"/>
      <c r="AJ86" s="431"/>
      <c r="AK86" s="534">
        <v>1</v>
      </c>
      <c r="AL86" s="431"/>
      <c r="AM86" s="431"/>
      <c r="AN86" s="431"/>
      <c r="AO86" s="431"/>
      <c r="AP86" s="431"/>
      <c r="AQ86" s="431"/>
      <c r="AR86" s="431"/>
      <c r="AS86" s="431"/>
      <c r="AT86" s="431"/>
      <c r="AU86" s="431"/>
      <c r="AV86" s="431"/>
      <c r="AW86" s="431"/>
      <c r="AX86" s="431"/>
      <c r="AY86" s="431"/>
      <c r="AZ86" s="431"/>
      <c r="BA86" s="431"/>
      <c r="BB86" s="431"/>
      <c r="BC86" s="431"/>
      <c r="BD86" s="431"/>
      <c r="BE86" s="431"/>
      <c r="BF86" s="431"/>
      <c r="BG86" s="431"/>
      <c r="BH86" s="534" t="s">
        <v>161</v>
      </c>
    </row>
    <row r="87" spans="1:60" s="430" customFormat="1" ht="52.15" customHeight="1">
      <c r="A87" s="431"/>
      <c r="B87" s="534" t="s">
        <v>1658</v>
      </c>
      <c r="C87" s="536" t="s">
        <v>1654</v>
      </c>
      <c r="D87" s="530">
        <v>74</v>
      </c>
      <c r="E87" s="534"/>
      <c r="F87" s="435" t="s">
        <v>1073</v>
      </c>
      <c r="G87" s="431" t="s">
        <v>168</v>
      </c>
      <c r="H87" s="432">
        <v>44012</v>
      </c>
      <c r="I87" s="432">
        <v>41848</v>
      </c>
      <c r="J87" s="433">
        <v>1148600000944</v>
      </c>
      <c r="K87" s="433">
        <v>8602998550</v>
      </c>
      <c r="L87" s="534" t="s">
        <v>1881</v>
      </c>
      <c r="M87" s="434" t="s">
        <v>71</v>
      </c>
      <c r="N87" s="435" t="s">
        <v>634</v>
      </c>
      <c r="O87" s="431">
        <v>628400</v>
      </c>
      <c r="P87" s="431" t="s">
        <v>1074</v>
      </c>
      <c r="Q87" s="415" t="s">
        <v>1075</v>
      </c>
      <c r="R87" s="435" t="s">
        <v>634</v>
      </c>
      <c r="S87" s="431"/>
      <c r="T87" s="431"/>
      <c r="U87" s="534" t="s">
        <v>734</v>
      </c>
      <c r="V87" s="415"/>
      <c r="W87" s="417"/>
      <c r="X87" s="423"/>
      <c r="Y87" s="431" t="s">
        <v>90</v>
      </c>
      <c r="Z87" s="431" t="s">
        <v>90</v>
      </c>
      <c r="AA87" s="431" t="s">
        <v>90</v>
      </c>
      <c r="AB87" s="431" t="s">
        <v>90</v>
      </c>
      <c r="AC87" s="431" t="s">
        <v>90</v>
      </c>
      <c r="AD87" s="431" t="s">
        <v>90</v>
      </c>
      <c r="AE87" s="431" t="s">
        <v>75</v>
      </c>
      <c r="AF87" s="431" t="s">
        <v>884</v>
      </c>
      <c r="AG87" s="431"/>
      <c r="AH87" s="431"/>
      <c r="AI87" s="431"/>
      <c r="AJ87" s="431"/>
      <c r="AK87" s="534">
        <v>6</v>
      </c>
      <c r="AL87" s="431"/>
      <c r="AM87" s="431"/>
      <c r="AN87" s="431"/>
      <c r="AO87" s="431"/>
      <c r="AP87" s="431"/>
      <c r="AQ87" s="431"/>
      <c r="AR87" s="431"/>
      <c r="AS87" s="431"/>
      <c r="AT87" s="431"/>
      <c r="AU87" s="431"/>
      <c r="AV87" s="431"/>
      <c r="AW87" s="431"/>
      <c r="AX87" s="431"/>
      <c r="AY87" s="431"/>
      <c r="AZ87" s="431"/>
      <c r="BA87" s="431"/>
      <c r="BB87" s="431"/>
      <c r="BC87" s="431"/>
      <c r="BD87" s="431"/>
      <c r="BE87" s="431"/>
      <c r="BF87" s="431"/>
      <c r="BG87" s="431"/>
      <c r="BH87" s="534" t="s">
        <v>161</v>
      </c>
    </row>
    <row r="88" spans="1:60" s="430" customFormat="1" ht="87.6" customHeight="1">
      <c r="A88" s="431"/>
      <c r="B88" s="534" t="s">
        <v>1686</v>
      </c>
      <c r="C88" s="536" t="s">
        <v>1654</v>
      </c>
      <c r="D88" s="427">
        <v>75</v>
      </c>
      <c r="E88" s="534"/>
      <c r="F88" s="435" t="s">
        <v>1687</v>
      </c>
      <c r="G88" s="431" t="s">
        <v>168</v>
      </c>
      <c r="H88" s="432">
        <v>44012</v>
      </c>
      <c r="I88" s="432">
        <v>42622</v>
      </c>
      <c r="J88" s="433">
        <v>1168600051070</v>
      </c>
      <c r="K88" s="433">
        <v>8602271299</v>
      </c>
      <c r="L88" s="534" t="s">
        <v>1076</v>
      </c>
      <c r="M88" s="434" t="s">
        <v>71</v>
      </c>
      <c r="N88" s="435" t="s">
        <v>634</v>
      </c>
      <c r="O88" s="431">
        <v>628400</v>
      </c>
      <c r="P88" s="431" t="s">
        <v>1077</v>
      </c>
      <c r="Q88" s="415" t="s">
        <v>1078</v>
      </c>
      <c r="R88" s="435" t="s">
        <v>634</v>
      </c>
      <c r="S88" s="431"/>
      <c r="T88" s="431"/>
      <c r="U88" s="534" t="s">
        <v>734</v>
      </c>
      <c r="V88" s="415" t="s">
        <v>1079</v>
      </c>
      <c r="W88" s="417" t="s">
        <v>1080</v>
      </c>
      <c r="X88" s="423"/>
      <c r="Y88" s="431" t="s">
        <v>90</v>
      </c>
      <c r="Z88" s="431" t="s">
        <v>90</v>
      </c>
      <c r="AA88" s="431" t="s">
        <v>90</v>
      </c>
      <c r="AB88" s="431" t="s">
        <v>90</v>
      </c>
      <c r="AC88" s="431" t="s">
        <v>90</v>
      </c>
      <c r="AD88" s="431" t="s">
        <v>90</v>
      </c>
      <c r="AE88" s="431" t="s">
        <v>75</v>
      </c>
      <c r="AF88" s="431" t="s">
        <v>884</v>
      </c>
      <c r="AG88" s="431"/>
      <c r="AH88" s="431"/>
      <c r="AI88" s="431"/>
      <c r="AJ88" s="431"/>
      <c r="AK88" s="534">
        <v>4</v>
      </c>
      <c r="AL88" s="431"/>
      <c r="AM88" s="431"/>
      <c r="AN88" s="431"/>
      <c r="AO88" s="431"/>
      <c r="AP88" s="431"/>
      <c r="AQ88" s="431"/>
      <c r="AR88" s="431"/>
      <c r="AS88" s="431"/>
      <c r="AT88" s="431"/>
      <c r="AU88" s="431"/>
      <c r="AV88" s="431"/>
      <c r="AW88" s="431"/>
      <c r="AX88" s="431"/>
      <c r="AY88" s="431"/>
      <c r="AZ88" s="431"/>
      <c r="BA88" s="431"/>
      <c r="BB88" s="431"/>
      <c r="BC88" s="431"/>
      <c r="BD88" s="431"/>
      <c r="BE88" s="431"/>
      <c r="BF88" s="431"/>
      <c r="BG88" s="431"/>
      <c r="BH88" s="534" t="s">
        <v>161</v>
      </c>
    </row>
    <row r="89" spans="1:60" s="430" customFormat="1" ht="81" customHeight="1">
      <c r="A89" s="534" t="s">
        <v>1653</v>
      </c>
      <c r="B89" s="534" t="s">
        <v>1688</v>
      </c>
      <c r="C89" s="536"/>
      <c r="D89" s="427">
        <v>76</v>
      </c>
      <c r="E89" s="534"/>
      <c r="F89" s="435" t="s">
        <v>1689</v>
      </c>
      <c r="G89" s="431" t="s">
        <v>168</v>
      </c>
      <c r="H89" s="432">
        <v>44012</v>
      </c>
      <c r="I89" s="432">
        <v>43521</v>
      </c>
      <c r="J89" s="433">
        <v>1198600000246</v>
      </c>
      <c r="K89" s="433">
        <v>8602290809</v>
      </c>
      <c r="L89" s="534" t="s">
        <v>1081</v>
      </c>
      <c r="M89" s="434" t="s">
        <v>71</v>
      </c>
      <c r="N89" s="435" t="s">
        <v>634</v>
      </c>
      <c r="O89" s="431">
        <v>628400</v>
      </c>
      <c r="P89" s="431" t="s">
        <v>1082</v>
      </c>
      <c r="Q89" s="415" t="s">
        <v>979</v>
      </c>
      <c r="R89" s="435" t="s">
        <v>634</v>
      </c>
      <c r="S89" s="431"/>
      <c r="T89" s="431"/>
      <c r="U89" s="534" t="s">
        <v>734</v>
      </c>
      <c r="V89" s="415" t="s">
        <v>1083</v>
      </c>
      <c r="W89" s="417" t="s">
        <v>1084</v>
      </c>
      <c r="X89" s="423"/>
      <c r="Y89" s="431" t="s">
        <v>90</v>
      </c>
      <c r="Z89" s="431" t="s">
        <v>90</v>
      </c>
      <c r="AA89" s="431" t="s">
        <v>90</v>
      </c>
      <c r="AB89" s="431" t="s">
        <v>90</v>
      </c>
      <c r="AC89" s="431" t="s">
        <v>90</v>
      </c>
      <c r="AD89" s="431" t="s">
        <v>90</v>
      </c>
      <c r="AE89" s="431" t="s">
        <v>75</v>
      </c>
      <c r="AF89" s="431" t="s">
        <v>884</v>
      </c>
      <c r="AG89" s="431"/>
      <c r="AH89" s="431"/>
      <c r="AI89" s="431"/>
      <c r="AJ89" s="431"/>
      <c r="AK89" s="534">
        <v>1</v>
      </c>
      <c r="AL89" s="431"/>
      <c r="AM89" s="431"/>
      <c r="AN89" s="431"/>
      <c r="AO89" s="431"/>
      <c r="AP89" s="431"/>
      <c r="AQ89" s="431"/>
      <c r="AR89" s="431"/>
      <c r="AS89" s="431"/>
      <c r="AT89" s="431"/>
      <c r="AU89" s="431"/>
      <c r="AV89" s="431"/>
      <c r="AW89" s="431"/>
      <c r="AX89" s="431"/>
      <c r="AY89" s="431"/>
      <c r="AZ89" s="431"/>
      <c r="BA89" s="431"/>
      <c r="BB89" s="431"/>
      <c r="BC89" s="431"/>
      <c r="BD89" s="431"/>
      <c r="BE89" s="431"/>
      <c r="BF89" s="431"/>
      <c r="BG89" s="431"/>
      <c r="BH89" s="534" t="s">
        <v>161</v>
      </c>
    </row>
    <row r="90" spans="1:60" s="430" customFormat="1" ht="80.25" customHeight="1">
      <c r="A90" s="534" t="s">
        <v>1653</v>
      </c>
      <c r="B90" s="534" t="s">
        <v>1690</v>
      </c>
      <c r="C90" s="431"/>
      <c r="D90" s="530">
        <v>77</v>
      </c>
      <c r="E90" s="534"/>
      <c r="F90" s="435" t="s">
        <v>1085</v>
      </c>
      <c r="G90" s="431" t="s">
        <v>168</v>
      </c>
      <c r="H90" s="432">
        <v>44012</v>
      </c>
      <c r="I90" s="432">
        <v>43437</v>
      </c>
      <c r="J90" s="433" t="s">
        <v>1086</v>
      </c>
      <c r="K90" s="433">
        <v>8602289680</v>
      </c>
      <c r="L90" s="534" t="s">
        <v>1087</v>
      </c>
      <c r="M90" s="434" t="s">
        <v>71</v>
      </c>
      <c r="N90" s="435" t="s">
        <v>634</v>
      </c>
      <c r="O90" s="431">
        <v>628400</v>
      </c>
      <c r="P90" s="431" t="s">
        <v>616</v>
      </c>
      <c r="Q90" s="415" t="s">
        <v>933</v>
      </c>
      <c r="R90" s="435" t="s">
        <v>634</v>
      </c>
      <c r="S90" s="431"/>
      <c r="T90" s="431"/>
      <c r="U90" s="534" t="s">
        <v>734</v>
      </c>
      <c r="V90" s="415" t="s">
        <v>1088</v>
      </c>
      <c r="W90" s="499" t="s">
        <v>1089</v>
      </c>
      <c r="X90" s="423"/>
      <c r="Y90" s="431"/>
      <c r="Z90" s="431"/>
      <c r="AA90" s="431"/>
      <c r="AB90" s="431"/>
      <c r="AC90" s="431"/>
      <c r="AD90" s="431"/>
      <c r="AE90" s="431"/>
      <c r="AF90" s="431"/>
      <c r="AG90" s="431"/>
      <c r="AH90" s="431"/>
      <c r="AI90" s="431"/>
      <c r="AJ90" s="431"/>
      <c r="AK90" s="534"/>
      <c r="AL90" s="431"/>
      <c r="AM90" s="431"/>
      <c r="AN90" s="431"/>
      <c r="AO90" s="431"/>
      <c r="AP90" s="431"/>
      <c r="AQ90" s="431"/>
      <c r="AR90" s="431"/>
      <c r="AS90" s="431"/>
      <c r="AT90" s="431"/>
      <c r="AU90" s="431"/>
      <c r="AV90" s="431"/>
      <c r="AW90" s="431"/>
      <c r="AX90" s="431"/>
      <c r="AY90" s="431"/>
      <c r="AZ90" s="431"/>
      <c r="BA90" s="431"/>
      <c r="BB90" s="431"/>
      <c r="BC90" s="431"/>
      <c r="BD90" s="431"/>
      <c r="BE90" s="431"/>
      <c r="BF90" s="431"/>
      <c r="BG90" s="431"/>
      <c r="BH90" s="534" t="s">
        <v>161</v>
      </c>
    </row>
    <row r="91" spans="1:60" s="430" customFormat="1" ht="69" customHeight="1">
      <c r="A91" s="431"/>
      <c r="B91" s="534" t="s">
        <v>1677</v>
      </c>
      <c r="C91" s="536" t="s">
        <v>1654</v>
      </c>
      <c r="D91" s="530">
        <v>78</v>
      </c>
      <c r="E91" s="534"/>
      <c r="F91" s="435" t="s">
        <v>1090</v>
      </c>
      <c r="G91" s="431" t="s">
        <v>168</v>
      </c>
      <c r="H91" s="432">
        <v>44012</v>
      </c>
      <c r="I91" s="432">
        <v>42825</v>
      </c>
      <c r="J91" s="433">
        <v>1178600000391</v>
      </c>
      <c r="K91" s="433">
        <v>8602276628</v>
      </c>
      <c r="L91" s="534" t="s">
        <v>1091</v>
      </c>
      <c r="M91" s="434" t="s">
        <v>71</v>
      </c>
      <c r="N91" s="435" t="s">
        <v>634</v>
      </c>
      <c r="O91" s="431">
        <v>628400</v>
      </c>
      <c r="P91" s="431" t="s">
        <v>1028</v>
      </c>
      <c r="Q91" s="415" t="s">
        <v>1005</v>
      </c>
      <c r="R91" s="435"/>
      <c r="S91" s="431"/>
      <c r="T91" s="431"/>
      <c r="U91" s="534" t="s">
        <v>734</v>
      </c>
      <c r="V91" s="415"/>
      <c r="W91" s="499" t="s">
        <v>1092</v>
      </c>
      <c r="X91" s="423"/>
      <c r="Y91" s="431"/>
      <c r="Z91" s="431"/>
      <c r="AA91" s="431"/>
      <c r="AB91" s="431"/>
      <c r="AC91" s="431"/>
      <c r="AD91" s="431"/>
      <c r="AE91" s="431"/>
      <c r="AF91" s="431"/>
      <c r="AG91" s="431"/>
      <c r="AH91" s="431"/>
      <c r="AI91" s="431"/>
      <c r="AJ91" s="431"/>
      <c r="AK91" s="534"/>
      <c r="AL91" s="431"/>
      <c r="AM91" s="431"/>
      <c r="AN91" s="431"/>
      <c r="AO91" s="431"/>
      <c r="AP91" s="431"/>
      <c r="AQ91" s="431"/>
      <c r="AR91" s="431"/>
      <c r="AS91" s="431"/>
      <c r="AT91" s="431"/>
      <c r="AU91" s="431"/>
      <c r="AV91" s="431"/>
      <c r="AW91" s="431"/>
      <c r="AX91" s="431"/>
      <c r="AY91" s="431"/>
      <c r="AZ91" s="431"/>
      <c r="BA91" s="431"/>
      <c r="BB91" s="431"/>
      <c r="BC91" s="431"/>
      <c r="BD91" s="431"/>
      <c r="BE91" s="431"/>
      <c r="BF91" s="431"/>
      <c r="BG91" s="431"/>
      <c r="BH91" s="534" t="s">
        <v>161</v>
      </c>
    </row>
    <row r="92" spans="1:60" s="430" customFormat="1" ht="84" customHeight="1">
      <c r="A92" s="534" t="s">
        <v>1653</v>
      </c>
      <c r="B92" s="431"/>
      <c r="C92" s="431"/>
      <c r="D92" s="530">
        <v>79</v>
      </c>
      <c r="E92" s="534"/>
      <c r="F92" s="435" t="s">
        <v>1093</v>
      </c>
      <c r="G92" s="431" t="s">
        <v>168</v>
      </c>
      <c r="H92" s="432">
        <v>44012</v>
      </c>
      <c r="I92" s="432">
        <v>40528</v>
      </c>
      <c r="J92" s="433">
        <v>1108600002081</v>
      </c>
      <c r="K92" s="433">
        <v>8602176366</v>
      </c>
      <c r="L92" s="534" t="s">
        <v>1094</v>
      </c>
      <c r="M92" s="434" t="s">
        <v>71</v>
      </c>
      <c r="N92" s="435" t="s">
        <v>634</v>
      </c>
      <c r="O92" s="431">
        <v>628400</v>
      </c>
      <c r="P92" s="431" t="s">
        <v>1016</v>
      </c>
      <c r="Q92" s="415" t="s">
        <v>1049</v>
      </c>
      <c r="R92" s="435"/>
      <c r="S92" s="431"/>
      <c r="T92" s="431"/>
      <c r="U92" s="534" t="s">
        <v>734</v>
      </c>
      <c r="V92" s="415"/>
      <c r="W92" s="499" t="s">
        <v>1095</v>
      </c>
      <c r="X92" s="423"/>
      <c r="Y92" s="431"/>
      <c r="Z92" s="431"/>
      <c r="AA92" s="431"/>
      <c r="AB92" s="431"/>
      <c r="AC92" s="431"/>
      <c r="AD92" s="431"/>
      <c r="AE92" s="431"/>
      <c r="AF92" s="431"/>
      <c r="AG92" s="431"/>
      <c r="AH92" s="431"/>
      <c r="AI92" s="431"/>
      <c r="AJ92" s="431"/>
      <c r="AK92" s="534"/>
      <c r="AL92" s="431"/>
      <c r="AM92" s="431"/>
      <c r="AN92" s="431"/>
      <c r="AO92" s="431"/>
      <c r="AP92" s="431"/>
      <c r="AQ92" s="431"/>
      <c r="AR92" s="431"/>
      <c r="AS92" s="431"/>
      <c r="AT92" s="431"/>
      <c r="AU92" s="431"/>
      <c r="AV92" s="431"/>
      <c r="AW92" s="431"/>
      <c r="AX92" s="431"/>
      <c r="AY92" s="431"/>
      <c r="AZ92" s="431"/>
      <c r="BA92" s="431"/>
      <c r="BB92" s="431"/>
      <c r="BC92" s="431"/>
      <c r="BD92" s="431"/>
      <c r="BE92" s="431"/>
      <c r="BF92" s="431"/>
      <c r="BG92" s="431"/>
      <c r="BH92" s="534" t="s">
        <v>161</v>
      </c>
    </row>
    <row r="93" spans="1:60" s="430" customFormat="1" ht="69" customHeight="1">
      <c r="A93" s="431"/>
      <c r="B93" s="534" t="s">
        <v>1691</v>
      </c>
      <c r="C93" s="536" t="s">
        <v>1654</v>
      </c>
      <c r="D93" s="530">
        <v>80</v>
      </c>
      <c r="E93" s="534"/>
      <c r="F93" s="435" t="s">
        <v>1096</v>
      </c>
      <c r="G93" s="431" t="s">
        <v>168</v>
      </c>
      <c r="H93" s="432">
        <v>44012</v>
      </c>
      <c r="I93" s="432">
        <v>42842</v>
      </c>
      <c r="J93" s="433">
        <v>1178600000490</v>
      </c>
      <c r="K93" s="433">
        <v>8602276995</v>
      </c>
      <c r="L93" s="534" t="s">
        <v>1097</v>
      </c>
      <c r="M93" s="434" t="s">
        <v>71</v>
      </c>
      <c r="N93" s="435" t="s">
        <v>634</v>
      </c>
      <c r="O93" s="431">
        <v>628400</v>
      </c>
      <c r="P93" s="431" t="s">
        <v>1098</v>
      </c>
      <c r="Q93" s="415" t="s">
        <v>1099</v>
      </c>
      <c r="R93" s="435"/>
      <c r="S93" s="431"/>
      <c r="T93" s="431"/>
      <c r="U93" s="534" t="s">
        <v>734</v>
      </c>
      <c r="V93" s="415" t="s">
        <v>1100</v>
      </c>
      <c r="W93" s="499" t="s">
        <v>1101</v>
      </c>
      <c r="X93" s="423"/>
      <c r="Y93" s="431"/>
      <c r="Z93" s="431"/>
      <c r="AA93" s="431"/>
      <c r="AB93" s="431"/>
      <c r="AC93" s="431"/>
      <c r="AD93" s="431"/>
      <c r="AE93" s="431"/>
      <c r="AF93" s="431"/>
      <c r="AG93" s="431"/>
      <c r="AH93" s="431"/>
      <c r="AI93" s="431"/>
      <c r="AJ93" s="431"/>
      <c r="AK93" s="534"/>
      <c r="AL93" s="431"/>
      <c r="AM93" s="431"/>
      <c r="AN93" s="431"/>
      <c r="AO93" s="431"/>
      <c r="AP93" s="431"/>
      <c r="AQ93" s="431"/>
      <c r="AR93" s="431"/>
      <c r="AS93" s="431"/>
      <c r="AT93" s="431"/>
      <c r="AU93" s="431"/>
      <c r="AV93" s="431"/>
      <c r="AW93" s="431"/>
      <c r="AX93" s="431"/>
      <c r="AY93" s="431"/>
      <c r="AZ93" s="431"/>
      <c r="BA93" s="431"/>
      <c r="BB93" s="431"/>
      <c r="BC93" s="431"/>
      <c r="BD93" s="431"/>
      <c r="BE93" s="431"/>
      <c r="BF93" s="431"/>
      <c r="BG93" s="431"/>
      <c r="BH93" s="534" t="s">
        <v>161</v>
      </c>
    </row>
    <row r="94" spans="1:60" ht="94.5">
      <c r="A94" s="534" t="s">
        <v>1653</v>
      </c>
      <c r="B94" s="534" t="s">
        <v>1656</v>
      </c>
      <c r="C94" s="536"/>
      <c r="D94" s="427">
        <v>81</v>
      </c>
      <c r="E94" s="534"/>
      <c r="F94" s="431" t="s">
        <v>1382</v>
      </c>
      <c r="G94" s="431" t="s">
        <v>168</v>
      </c>
      <c r="H94" s="437">
        <v>43739</v>
      </c>
      <c r="I94" s="437">
        <v>40261</v>
      </c>
      <c r="J94" s="433">
        <v>1108600000409</v>
      </c>
      <c r="K94" s="433">
        <v>8617028770</v>
      </c>
      <c r="L94" s="533" t="s">
        <v>1383</v>
      </c>
      <c r="M94" s="442" t="s">
        <v>71</v>
      </c>
      <c r="N94" s="435" t="s">
        <v>1384</v>
      </c>
      <c r="O94" s="534">
        <v>628452</v>
      </c>
      <c r="P94" s="435" t="s">
        <v>1385</v>
      </c>
      <c r="Q94" s="438" t="s">
        <v>254</v>
      </c>
      <c r="R94" s="435" t="s">
        <v>634</v>
      </c>
      <c r="S94" s="534"/>
      <c r="T94" s="433"/>
      <c r="U94" s="534" t="s">
        <v>734</v>
      </c>
      <c r="V94" s="534"/>
      <c r="W94" s="420" t="s">
        <v>1386</v>
      </c>
      <c r="X94" s="534"/>
      <c r="Y94" s="542"/>
      <c r="Z94" s="542"/>
      <c r="AA94" s="542"/>
      <c r="AB94" s="542"/>
      <c r="AC94" s="542"/>
      <c r="AD94" s="542"/>
      <c r="AE94" s="542" t="s">
        <v>75</v>
      </c>
      <c r="AF94" s="431" t="s">
        <v>1387</v>
      </c>
      <c r="AG94" s="431"/>
      <c r="AH94" s="431"/>
      <c r="AI94" s="431"/>
      <c r="AJ94" s="431"/>
      <c r="AK94" s="534"/>
      <c r="AL94" s="534"/>
      <c r="AM94" s="534"/>
      <c r="AN94" s="534"/>
      <c r="AO94" s="431"/>
      <c r="AP94" s="431"/>
      <c r="AQ94" s="431"/>
      <c r="AR94" s="431"/>
      <c r="AS94" s="431"/>
      <c r="AT94" s="637">
        <v>44377</v>
      </c>
      <c r="AU94" s="534"/>
      <c r="AV94" s="431"/>
      <c r="AW94" s="534"/>
      <c r="AX94" s="534"/>
      <c r="AY94" s="431"/>
      <c r="AZ94" s="431"/>
      <c r="BA94" s="431"/>
      <c r="BB94" s="431"/>
      <c r="BC94" s="431"/>
      <c r="BD94" s="431"/>
      <c r="BE94" s="431"/>
      <c r="BF94" s="431"/>
      <c r="BG94" s="431"/>
      <c r="BH94" s="531" t="s">
        <v>161</v>
      </c>
    </row>
    <row r="95" spans="1:60" ht="63">
      <c r="A95" s="534" t="s">
        <v>1653</v>
      </c>
      <c r="B95" s="534"/>
      <c r="C95" s="536"/>
      <c r="D95" s="427">
        <v>82</v>
      </c>
      <c r="E95" s="534"/>
      <c r="F95" s="431" t="s">
        <v>1692</v>
      </c>
      <c r="G95" s="431" t="s">
        <v>168</v>
      </c>
      <c r="H95" s="437">
        <v>44377</v>
      </c>
      <c r="I95" s="437">
        <v>40906</v>
      </c>
      <c r="J95" s="433">
        <v>1118624000770</v>
      </c>
      <c r="K95" s="433">
        <v>8602999264</v>
      </c>
      <c r="L95" s="533" t="s">
        <v>1693</v>
      </c>
      <c r="M95" s="442" t="s">
        <v>71</v>
      </c>
      <c r="N95" s="435" t="s">
        <v>634</v>
      </c>
      <c r="O95" s="534">
        <v>628403</v>
      </c>
      <c r="P95" s="435" t="s">
        <v>1000</v>
      </c>
      <c r="Q95" s="438" t="s">
        <v>758</v>
      </c>
      <c r="R95" s="435" t="s">
        <v>634</v>
      </c>
      <c r="S95" s="534"/>
      <c r="T95" s="433"/>
      <c r="U95" s="534" t="s">
        <v>734</v>
      </c>
      <c r="V95" s="534"/>
      <c r="W95" s="420"/>
      <c r="X95" s="534"/>
      <c r="Y95" s="542"/>
      <c r="Z95" s="542"/>
      <c r="AA95" s="542"/>
      <c r="AB95" s="542"/>
      <c r="AC95" s="542"/>
      <c r="AD95" s="542"/>
      <c r="AE95" s="542" t="s">
        <v>75</v>
      </c>
      <c r="AF95" s="431" t="s">
        <v>1392</v>
      </c>
      <c r="AG95" s="431"/>
      <c r="AH95" s="431"/>
      <c r="AI95" s="431"/>
      <c r="AJ95" s="431"/>
      <c r="AK95" s="534"/>
      <c r="AL95" s="534"/>
      <c r="AM95" s="534"/>
      <c r="AN95" s="534"/>
      <c r="AO95" s="431"/>
      <c r="AP95" s="431"/>
      <c r="AQ95" s="431"/>
      <c r="AR95" s="431"/>
      <c r="AS95" s="431"/>
      <c r="AT95" s="637">
        <v>44377</v>
      </c>
      <c r="AU95" s="534"/>
      <c r="AV95" s="431"/>
      <c r="AW95" s="534"/>
      <c r="AX95" s="534"/>
      <c r="AY95" s="431"/>
      <c r="AZ95" s="431"/>
      <c r="BA95" s="431"/>
      <c r="BB95" s="431"/>
      <c r="BC95" s="431"/>
      <c r="BD95" s="431"/>
      <c r="BE95" s="431"/>
      <c r="BF95" s="431"/>
      <c r="BG95" s="431"/>
      <c r="BH95" s="531" t="s">
        <v>161</v>
      </c>
    </row>
    <row r="96" spans="1:60" s="430" customFormat="1" ht="81" customHeight="1">
      <c r="A96" s="431"/>
      <c r="B96" s="431"/>
      <c r="C96" s="431"/>
      <c r="D96" s="530">
        <v>83</v>
      </c>
      <c r="E96" s="534"/>
      <c r="F96" s="435" t="s">
        <v>1102</v>
      </c>
      <c r="G96" s="431" t="s">
        <v>168</v>
      </c>
      <c r="H96" s="432">
        <v>44012</v>
      </c>
      <c r="I96" s="432">
        <v>42671</v>
      </c>
      <c r="J96" s="433">
        <v>1168600051289</v>
      </c>
      <c r="K96" s="433">
        <v>8602272711</v>
      </c>
      <c r="L96" s="534" t="s">
        <v>832</v>
      </c>
      <c r="M96" s="434" t="s">
        <v>71</v>
      </c>
      <c r="N96" s="435" t="s">
        <v>634</v>
      </c>
      <c r="O96" s="431">
        <v>628400</v>
      </c>
      <c r="P96" s="431" t="s">
        <v>1103</v>
      </c>
      <c r="Q96" s="415"/>
      <c r="R96" s="435"/>
      <c r="S96" s="431"/>
      <c r="T96" s="431"/>
      <c r="U96" s="534" t="s">
        <v>734</v>
      </c>
      <c r="V96" s="415" t="s">
        <v>1104</v>
      </c>
      <c r="W96" s="499" t="s">
        <v>1105</v>
      </c>
      <c r="X96" s="423"/>
      <c r="Y96" s="431"/>
      <c r="Z96" s="431"/>
      <c r="AA96" s="431"/>
      <c r="AB96" s="431"/>
      <c r="AC96" s="431"/>
      <c r="AD96" s="431"/>
      <c r="AE96" s="431"/>
      <c r="AF96" s="431"/>
      <c r="AG96" s="431"/>
      <c r="AH96" s="431"/>
      <c r="AI96" s="431"/>
      <c r="AJ96" s="431"/>
      <c r="AK96" s="534"/>
      <c r="AL96" s="431"/>
      <c r="AM96" s="431"/>
      <c r="AN96" s="431"/>
      <c r="AO96" s="431"/>
      <c r="AP96" s="431"/>
      <c r="AQ96" s="431"/>
      <c r="AR96" s="431"/>
      <c r="AS96" s="431"/>
      <c r="AT96" s="431"/>
      <c r="AU96" s="431"/>
      <c r="AV96" s="431"/>
      <c r="AW96" s="431"/>
      <c r="AX96" s="431"/>
      <c r="AY96" s="431"/>
      <c r="AZ96" s="431"/>
      <c r="BA96" s="431"/>
      <c r="BB96" s="431"/>
      <c r="BC96" s="431"/>
      <c r="BD96" s="431"/>
      <c r="BE96" s="431"/>
      <c r="BF96" s="431"/>
      <c r="BG96" s="431"/>
      <c r="BH96" s="534" t="s">
        <v>161</v>
      </c>
    </row>
    <row r="97" spans="1:60" s="430" customFormat="1" ht="69" customHeight="1">
      <c r="A97" s="431"/>
      <c r="B97" s="431"/>
      <c r="C97" s="431"/>
      <c r="D97" s="530">
        <v>84</v>
      </c>
      <c r="E97" s="534"/>
      <c r="F97" s="435" t="s">
        <v>1106</v>
      </c>
      <c r="G97" s="431" t="s">
        <v>168</v>
      </c>
      <c r="H97" s="432">
        <v>44012</v>
      </c>
      <c r="I97" s="432">
        <v>42923</v>
      </c>
      <c r="J97" s="433">
        <v>1178600000930</v>
      </c>
      <c r="K97" s="433">
        <v>8602278897</v>
      </c>
      <c r="L97" s="534" t="s">
        <v>1107</v>
      </c>
      <c r="M97" s="434" t="s">
        <v>71</v>
      </c>
      <c r="N97" s="435" t="s">
        <v>634</v>
      </c>
      <c r="O97" s="431">
        <v>628400</v>
      </c>
      <c r="P97" s="431" t="s">
        <v>1108</v>
      </c>
      <c r="Q97" s="415" t="s">
        <v>1109</v>
      </c>
      <c r="R97" s="435"/>
      <c r="S97" s="431"/>
      <c r="T97" s="431"/>
      <c r="U97" s="534" t="s">
        <v>734</v>
      </c>
      <c r="V97" s="415" t="s">
        <v>1110</v>
      </c>
      <c r="W97" s="499" t="s">
        <v>1111</v>
      </c>
      <c r="X97" s="423"/>
      <c r="Y97" s="431"/>
      <c r="Z97" s="431"/>
      <c r="AA97" s="431"/>
      <c r="AB97" s="431"/>
      <c r="AC97" s="431"/>
      <c r="AD97" s="431"/>
      <c r="AE97" s="431"/>
      <c r="AF97" s="431"/>
      <c r="AG97" s="431"/>
      <c r="AH97" s="431"/>
      <c r="AI97" s="431"/>
      <c r="AJ97" s="431"/>
      <c r="AK97" s="534"/>
      <c r="AL97" s="431"/>
      <c r="AM97" s="431"/>
      <c r="AN97" s="431"/>
      <c r="AO97" s="431"/>
      <c r="AP97" s="431"/>
      <c r="AQ97" s="431"/>
      <c r="AR97" s="431"/>
      <c r="AS97" s="431"/>
      <c r="AT97" s="431"/>
      <c r="AU97" s="431"/>
      <c r="AV97" s="431"/>
      <c r="AW97" s="431"/>
      <c r="AX97" s="431"/>
      <c r="AY97" s="431"/>
      <c r="AZ97" s="431"/>
      <c r="BA97" s="431"/>
      <c r="BB97" s="431"/>
      <c r="BC97" s="431"/>
      <c r="BD97" s="431"/>
      <c r="BE97" s="431"/>
      <c r="BF97" s="431"/>
      <c r="BG97" s="431"/>
      <c r="BH97" s="534" t="s">
        <v>161</v>
      </c>
    </row>
    <row r="98" spans="1:60" s="430" customFormat="1" ht="69" customHeight="1">
      <c r="A98" s="431"/>
      <c r="B98" s="431"/>
      <c r="C98" s="431"/>
      <c r="D98" s="530">
        <v>85</v>
      </c>
      <c r="E98" s="534"/>
      <c r="F98" s="435" t="s">
        <v>1112</v>
      </c>
      <c r="G98" s="431" t="s">
        <v>168</v>
      </c>
      <c r="H98" s="432"/>
      <c r="I98" s="432">
        <v>37694</v>
      </c>
      <c r="J98" s="433">
        <v>1038605504343</v>
      </c>
      <c r="K98" s="433">
        <v>8602161659</v>
      </c>
      <c r="L98" s="534" t="s">
        <v>1113</v>
      </c>
      <c r="M98" s="434" t="s">
        <v>71</v>
      </c>
      <c r="N98" s="435" t="s">
        <v>634</v>
      </c>
      <c r="O98" s="431">
        <v>628400</v>
      </c>
      <c r="P98" s="431" t="s">
        <v>1114</v>
      </c>
      <c r="Q98" s="415" t="s">
        <v>1115</v>
      </c>
      <c r="R98" s="431" t="s">
        <v>634</v>
      </c>
      <c r="S98" s="431" t="s">
        <v>1116</v>
      </c>
      <c r="T98" s="431" t="s">
        <v>160</v>
      </c>
      <c r="U98" s="534" t="s">
        <v>734</v>
      </c>
      <c r="V98" s="415" t="s">
        <v>1876</v>
      </c>
      <c r="W98" s="632" t="s">
        <v>1875</v>
      </c>
      <c r="X98" s="423" t="s">
        <v>1117</v>
      </c>
      <c r="Y98" s="431"/>
      <c r="Z98" s="431"/>
      <c r="AA98" s="431"/>
      <c r="AB98" s="431"/>
      <c r="AC98" s="431"/>
      <c r="AD98" s="431"/>
      <c r="AE98" s="431" t="s">
        <v>75</v>
      </c>
      <c r="AF98" s="431"/>
      <c r="AG98" s="431"/>
      <c r="AH98" s="431"/>
      <c r="AI98" s="431"/>
      <c r="AJ98" s="431"/>
      <c r="AK98" s="534"/>
      <c r="AL98" s="431"/>
      <c r="AM98" s="431"/>
      <c r="AN98" s="431"/>
      <c r="AO98" s="431"/>
      <c r="AP98" s="431"/>
      <c r="AQ98" s="431"/>
      <c r="AR98" s="431"/>
      <c r="AS98" s="431"/>
      <c r="AT98" s="431"/>
      <c r="AU98" s="431"/>
      <c r="AV98" s="431"/>
      <c r="AW98" s="431"/>
      <c r="AX98" s="431"/>
      <c r="AY98" s="431"/>
      <c r="AZ98" s="431"/>
      <c r="BA98" s="431"/>
      <c r="BB98" s="431"/>
      <c r="BC98" s="431"/>
      <c r="BD98" s="431"/>
      <c r="BE98" s="431"/>
      <c r="BF98" s="431"/>
      <c r="BG98" s="431"/>
      <c r="BH98" s="534" t="s">
        <v>161</v>
      </c>
    </row>
    <row r="99" spans="1:60" ht="63">
      <c r="A99" s="534" t="s">
        <v>1694</v>
      </c>
      <c r="B99" s="534" t="s">
        <v>1695</v>
      </c>
      <c r="C99" s="536"/>
      <c r="D99" s="427">
        <v>86</v>
      </c>
      <c r="E99" s="534"/>
      <c r="F99" s="431" t="s">
        <v>1696</v>
      </c>
      <c r="G99" s="431" t="s">
        <v>117</v>
      </c>
      <c r="H99" s="437">
        <v>44377</v>
      </c>
      <c r="I99" s="437">
        <v>41709</v>
      </c>
      <c r="J99" s="433">
        <v>1148602001646</v>
      </c>
      <c r="K99" s="433">
        <v>8602213360</v>
      </c>
      <c r="L99" s="534" t="s">
        <v>1242</v>
      </c>
      <c r="M99" s="442" t="s">
        <v>71</v>
      </c>
      <c r="N99" s="435" t="s">
        <v>634</v>
      </c>
      <c r="O99" s="542">
        <v>628414</v>
      </c>
      <c r="P99" s="431" t="s">
        <v>1243</v>
      </c>
      <c r="Q99" s="431">
        <v>32</v>
      </c>
      <c r="R99" s="435" t="s">
        <v>634</v>
      </c>
      <c r="S99" s="431" t="s">
        <v>1243</v>
      </c>
      <c r="T99" s="431">
        <v>32</v>
      </c>
      <c r="U99" s="531" t="s">
        <v>734</v>
      </c>
      <c r="V99" s="431" t="s">
        <v>1699</v>
      </c>
      <c r="W99" s="431"/>
      <c r="X99" s="499" t="s">
        <v>1701</v>
      </c>
      <c r="Y99" s="542" t="s">
        <v>90</v>
      </c>
      <c r="Z99" s="542" t="s">
        <v>90</v>
      </c>
      <c r="AA99" s="542" t="s">
        <v>90</v>
      </c>
      <c r="AB99" s="542" t="s">
        <v>90</v>
      </c>
      <c r="AC99" s="542" t="s">
        <v>90</v>
      </c>
      <c r="AD99" s="542" t="s">
        <v>90</v>
      </c>
      <c r="AE99" s="431" t="s">
        <v>75</v>
      </c>
      <c r="AF99" s="431" t="s">
        <v>1700</v>
      </c>
      <c r="AG99" s="431"/>
      <c r="AH99" s="431"/>
      <c r="AI99" s="431"/>
      <c r="AJ99" s="431"/>
      <c r="AK99" s="534">
        <v>6</v>
      </c>
      <c r="AL99" s="431"/>
      <c r="AM99" s="431"/>
      <c r="AN99" s="431"/>
      <c r="AO99" s="431"/>
      <c r="AP99" s="431"/>
      <c r="AQ99" s="431"/>
      <c r="AR99" s="431"/>
      <c r="AS99" s="431"/>
      <c r="AT99" s="637">
        <v>44377</v>
      </c>
      <c r="AU99" s="431"/>
      <c r="AV99" s="431"/>
      <c r="AW99" s="534"/>
      <c r="AX99" s="534"/>
      <c r="AY99" s="431"/>
      <c r="AZ99" s="431"/>
      <c r="BA99" s="431">
        <v>110</v>
      </c>
      <c r="BB99" s="431"/>
      <c r="BC99" s="431"/>
      <c r="BD99" s="431"/>
      <c r="BE99" s="431"/>
      <c r="BF99" s="431"/>
      <c r="BG99" s="431"/>
      <c r="BH99" s="534" t="s">
        <v>127</v>
      </c>
    </row>
    <row r="100" spans="1:60" s="430" customFormat="1" ht="63">
      <c r="A100" s="431"/>
      <c r="B100" s="431"/>
      <c r="C100" s="431"/>
      <c r="D100" s="530">
        <v>87</v>
      </c>
      <c r="E100" s="534"/>
      <c r="F100" s="431" t="s">
        <v>1118</v>
      </c>
      <c r="G100" s="431" t="s">
        <v>117</v>
      </c>
      <c r="H100" s="513"/>
      <c r="I100" s="432">
        <v>39179</v>
      </c>
      <c r="J100" s="433">
        <v>78602003787</v>
      </c>
      <c r="K100" s="433" t="s">
        <v>1119</v>
      </c>
      <c r="L100" s="534" t="s">
        <v>1120</v>
      </c>
      <c r="M100" s="434" t="s">
        <v>71</v>
      </c>
      <c r="N100" s="435" t="s">
        <v>634</v>
      </c>
      <c r="O100" s="431">
        <v>628400</v>
      </c>
      <c r="P100" s="431" t="s">
        <v>1121</v>
      </c>
      <c r="Q100" s="415" t="s">
        <v>795</v>
      </c>
      <c r="R100" s="435" t="s">
        <v>634</v>
      </c>
      <c r="S100" s="431" t="s">
        <v>1121</v>
      </c>
      <c r="T100" s="415" t="s">
        <v>795</v>
      </c>
      <c r="U100" s="431" t="s">
        <v>1122</v>
      </c>
      <c r="V100" s="431" t="s">
        <v>1123</v>
      </c>
      <c r="W100" s="431"/>
      <c r="X100" s="431" t="s">
        <v>1124</v>
      </c>
      <c r="Y100" s="431" t="s">
        <v>90</v>
      </c>
      <c r="Z100" s="431" t="s">
        <v>90</v>
      </c>
      <c r="AA100" s="431" t="s">
        <v>90</v>
      </c>
      <c r="AB100" s="431" t="s">
        <v>90</v>
      </c>
      <c r="AC100" s="431" t="s">
        <v>90</v>
      </c>
      <c r="AD100" s="431" t="s">
        <v>90</v>
      </c>
      <c r="AE100" s="431" t="s">
        <v>75</v>
      </c>
      <c r="AF100" s="431" t="s">
        <v>1125</v>
      </c>
      <c r="AG100" s="431"/>
      <c r="AH100" s="431"/>
      <c r="AI100" s="431"/>
      <c r="AJ100" s="431"/>
      <c r="AK100" s="534">
        <v>13</v>
      </c>
      <c r="AL100" s="431"/>
      <c r="AM100" s="431"/>
      <c r="AN100" s="431"/>
      <c r="AO100" s="431"/>
      <c r="AP100" s="431"/>
      <c r="AQ100" s="431"/>
      <c r="AR100" s="431"/>
      <c r="AS100" s="431"/>
      <c r="AT100" s="431"/>
      <c r="AU100" s="431"/>
      <c r="AV100" s="431"/>
      <c r="AW100" s="534"/>
      <c r="AX100" s="534"/>
      <c r="AY100" s="431"/>
      <c r="AZ100" s="431"/>
      <c r="BA100" s="431">
        <v>780</v>
      </c>
      <c r="BB100" s="431"/>
      <c r="BC100" s="431"/>
      <c r="BD100" s="431"/>
      <c r="BE100" s="431"/>
      <c r="BF100" s="431"/>
      <c r="BG100" s="431"/>
      <c r="BH100" s="534" t="s">
        <v>121</v>
      </c>
    </row>
    <row r="101" spans="1:60" ht="63">
      <c r="D101" s="530">
        <v>88</v>
      </c>
      <c r="E101" s="534"/>
      <c r="F101" s="431" t="s">
        <v>1126</v>
      </c>
      <c r="G101" s="431" t="s">
        <v>117</v>
      </c>
      <c r="H101" s="513"/>
      <c r="I101" s="432">
        <v>42158</v>
      </c>
      <c r="J101" s="433">
        <v>1158617000618</v>
      </c>
      <c r="K101" s="433">
        <v>8602257953</v>
      </c>
      <c r="L101" s="534" t="s">
        <v>1127</v>
      </c>
      <c r="M101" s="434" t="s">
        <v>71</v>
      </c>
      <c r="N101" s="435" t="s">
        <v>634</v>
      </c>
      <c r="O101" s="431">
        <v>628400</v>
      </c>
      <c r="P101" s="431" t="s">
        <v>974</v>
      </c>
      <c r="Q101" s="415" t="s">
        <v>1061</v>
      </c>
      <c r="R101" s="431" t="s">
        <v>634</v>
      </c>
      <c r="S101" s="431" t="s">
        <v>974</v>
      </c>
      <c r="T101" s="431" t="s">
        <v>1128</v>
      </c>
      <c r="U101" s="435" t="s">
        <v>734</v>
      </c>
      <c r="V101" s="431" t="s">
        <v>1129</v>
      </c>
      <c r="W101" s="431" t="s">
        <v>1130</v>
      </c>
      <c r="X101" s="431" t="s">
        <v>1131</v>
      </c>
      <c r="Y101" s="431" t="s">
        <v>90</v>
      </c>
      <c r="Z101" s="431" t="s">
        <v>90</v>
      </c>
      <c r="AA101" s="431" t="s">
        <v>90</v>
      </c>
      <c r="AB101" s="431" t="s">
        <v>90</v>
      </c>
      <c r="AC101" s="431" t="s">
        <v>90</v>
      </c>
      <c r="AD101" s="431" t="s">
        <v>90</v>
      </c>
      <c r="AE101" s="431" t="s">
        <v>75</v>
      </c>
      <c r="AF101" s="431" t="s">
        <v>1132</v>
      </c>
      <c r="AG101" s="431"/>
      <c r="AH101" s="431"/>
      <c r="AI101" s="431"/>
      <c r="AJ101" s="431"/>
      <c r="AK101" s="534">
        <v>5</v>
      </c>
      <c r="AL101" s="431"/>
      <c r="AM101" s="431"/>
      <c r="AN101" s="431"/>
      <c r="AO101" s="431"/>
      <c r="AP101" s="431"/>
      <c r="AQ101" s="431"/>
      <c r="AR101" s="431"/>
      <c r="AS101" s="431"/>
      <c r="AT101" s="431"/>
      <c r="AU101" s="431"/>
      <c r="AV101" s="431"/>
      <c r="AW101" s="534"/>
      <c r="AX101" s="534"/>
      <c r="AY101" s="431"/>
      <c r="AZ101" s="431"/>
      <c r="BA101" s="431">
        <v>965</v>
      </c>
      <c r="BB101" s="431"/>
      <c r="BC101" s="431"/>
      <c r="BD101" s="431"/>
      <c r="BE101" s="431"/>
      <c r="BF101" s="431"/>
      <c r="BG101" s="431"/>
      <c r="BH101" s="534" t="s">
        <v>121</v>
      </c>
    </row>
    <row r="102" spans="1:60" ht="63">
      <c r="D102" s="530">
        <v>89</v>
      </c>
      <c r="E102" s="534"/>
      <c r="F102" s="431" t="s">
        <v>1133</v>
      </c>
      <c r="G102" s="431" t="s">
        <v>117</v>
      </c>
      <c r="H102" s="513"/>
      <c r="I102" s="616">
        <v>41067</v>
      </c>
      <c r="J102" s="433">
        <v>1128602016278</v>
      </c>
      <c r="K102" s="617">
        <v>8602193280</v>
      </c>
      <c r="L102" s="534" t="s">
        <v>1134</v>
      </c>
      <c r="M102" s="434" t="s">
        <v>71</v>
      </c>
      <c r="N102" s="435" t="s">
        <v>634</v>
      </c>
      <c r="O102" s="534">
        <v>628414</v>
      </c>
      <c r="P102" s="431" t="s">
        <v>974</v>
      </c>
      <c r="Q102" s="415" t="s">
        <v>1005</v>
      </c>
      <c r="R102" s="435" t="s">
        <v>634</v>
      </c>
      <c r="S102" s="431" t="s">
        <v>1135</v>
      </c>
      <c r="T102" s="431">
        <v>11</v>
      </c>
      <c r="U102" s="534" t="s">
        <v>1136</v>
      </c>
      <c r="V102" s="431" t="s">
        <v>1137</v>
      </c>
      <c r="W102" s="499" t="s">
        <v>1878</v>
      </c>
      <c r="X102" s="417" t="s">
        <v>1138</v>
      </c>
      <c r="Y102" s="542" t="s">
        <v>90</v>
      </c>
      <c r="Z102" s="542" t="s">
        <v>90</v>
      </c>
      <c r="AA102" s="542" t="s">
        <v>90</v>
      </c>
      <c r="AB102" s="542" t="s">
        <v>90</v>
      </c>
      <c r="AC102" s="542" t="s">
        <v>90</v>
      </c>
      <c r="AD102" s="542" t="s">
        <v>90</v>
      </c>
      <c r="AE102" s="431" t="s">
        <v>75</v>
      </c>
      <c r="AF102" s="431" t="s">
        <v>1139</v>
      </c>
      <c r="AG102" s="431"/>
      <c r="AH102" s="431"/>
      <c r="AI102" s="431"/>
      <c r="AJ102" s="431"/>
      <c r="AK102" s="534">
        <v>8</v>
      </c>
      <c r="AL102" s="431"/>
      <c r="AM102" s="431"/>
      <c r="AN102" s="431"/>
      <c r="AO102" s="431"/>
      <c r="AP102" s="431"/>
      <c r="AQ102" s="431"/>
      <c r="AR102" s="431"/>
      <c r="AS102" s="431"/>
      <c r="AT102" s="429"/>
      <c r="AU102" s="431"/>
      <c r="AV102" s="431"/>
      <c r="AW102" s="534"/>
      <c r="AX102" s="534"/>
      <c r="AY102" s="431"/>
      <c r="AZ102" s="431"/>
      <c r="BA102" s="431">
        <v>2550</v>
      </c>
      <c r="BB102" s="431"/>
      <c r="BC102" s="431"/>
      <c r="BD102" s="431"/>
      <c r="BE102" s="431"/>
      <c r="BF102" s="431"/>
      <c r="BG102" s="431"/>
      <c r="BH102" s="534" t="s">
        <v>121</v>
      </c>
    </row>
    <row r="103" spans="1:60" ht="63">
      <c r="D103" s="530">
        <v>90</v>
      </c>
      <c r="E103" s="534"/>
      <c r="F103" s="431" t="s">
        <v>1140</v>
      </c>
      <c r="G103" s="431" t="s">
        <v>117</v>
      </c>
      <c r="H103" s="513"/>
      <c r="I103" s="432">
        <v>41311</v>
      </c>
      <c r="J103" s="433">
        <v>1138602002791</v>
      </c>
      <c r="K103" s="433">
        <v>8602200869</v>
      </c>
      <c r="L103" s="534" t="s">
        <v>1141</v>
      </c>
      <c r="M103" s="434" t="s">
        <v>71</v>
      </c>
      <c r="N103" s="435" t="s">
        <v>634</v>
      </c>
      <c r="O103" s="534">
        <v>628400</v>
      </c>
      <c r="P103" s="431" t="s">
        <v>1142</v>
      </c>
      <c r="Q103" s="415" t="s">
        <v>1143</v>
      </c>
      <c r="R103" s="435" t="s">
        <v>634</v>
      </c>
      <c r="S103" s="431" t="s">
        <v>1144</v>
      </c>
      <c r="T103" s="415" t="s">
        <v>304</v>
      </c>
      <c r="U103" s="431" t="s">
        <v>1145</v>
      </c>
      <c r="V103" s="431" t="s">
        <v>1146</v>
      </c>
      <c r="W103" s="431"/>
      <c r="X103" s="499" t="s">
        <v>1147</v>
      </c>
      <c r="Y103" s="542" t="s">
        <v>90</v>
      </c>
      <c r="Z103" s="542" t="s">
        <v>90</v>
      </c>
      <c r="AA103" s="542" t="s">
        <v>90</v>
      </c>
      <c r="AB103" s="542" t="s">
        <v>90</v>
      </c>
      <c r="AC103" s="542" t="s">
        <v>90</v>
      </c>
      <c r="AD103" s="542" t="s">
        <v>90</v>
      </c>
      <c r="AE103" s="431" t="s">
        <v>75</v>
      </c>
      <c r="AF103" s="431" t="s">
        <v>1148</v>
      </c>
      <c r="AG103" s="431"/>
      <c r="AH103" s="431"/>
      <c r="AI103" s="431"/>
      <c r="AJ103" s="431"/>
      <c r="AK103" s="534">
        <v>7</v>
      </c>
      <c r="AL103" s="431"/>
      <c r="AM103" s="431"/>
      <c r="AN103" s="431"/>
      <c r="AO103" s="431"/>
      <c r="AP103" s="431"/>
      <c r="AQ103" s="431"/>
      <c r="AR103" s="431"/>
      <c r="AS103" s="431"/>
      <c r="AT103" s="429"/>
      <c r="AU103" s="431"/>
      <c r="AV103" s="431"/>
      <c r="AW103" s="534"/>
      <c r="AX103" s="534"/>
      <c r="AY103" s="431"/>
      <c r="AZ103" s="431"/>
      <c r="BA103" s="431">
        <v>129</v>
      </c>
      <c r="BB103" s="431"/>
      <c r="BC103" s="431"/>
      <c r="BD103" s="431"/>
      <c r="BE103" s="431"/>
      <c r="BF103" s="431"/>
      <c r="BG103" s="431"/>
      <c r="BH103" s="534" t="s">
        <v>121</v>
      </c>
    </row>
    <row r="104" spans="1:60" ht="63">
      <c r="D104" s="530">
        <v>91</v>
      </c>
      <c r="E104" s="534"/>
      <c r="F104" s="431" t="s">
        <v>1149</v>
      </c>
      <c r="G104" s="431" t="s">
        <v>117</v>
      </c>
      <c r="H104" s="513"/>
      <c r="I104" s="432">
        <v>41137</v>
      </c>
      <c r="J104" s="433">
        <v>1128602022955</v>
      </c>
      <c r="K104" s="433">
        <v>8602195270</v>
      </c>
      <c r="L104" s="534" t="s">
        <v>843</v>
      </c>
      <c r="M104" s="434" t="s">
        <v>71</v>
      </c>
      <c r="N104" s="435" t="s">
        <v>634</v>
      </c>
      <c r="O104" s="534">
        <v>628400</v>
      </c>
      <c r="P104" s="431" t="s">
        <v>773</v>
      </c>
      <c r="Q104" s="415" t="s">
        <v>1150</v>
      </c>
      <c r="R104" s="435" t="s">
        <v>634</v>
      </c>
      <c r="S104" s="431" t="s">
        <v>773</v>
      </c>
      <c r="T104" s="421" t="s">
        <v>1749</v>
      </c>
      <c r="U104" s="542" t="s">
        <v>1817</v>
      </c>
      <c r="V104" s="431" t="s">
        <v>1816</v>
      </c>
      <c r="W104" s="632" t="s">
        <v>848</v>
      </c>
      <c r="X104" s="431" t="s">
        <v>1815</v>
      </c>
      <c r="Y104" s="542" t="s">
        <v>90</v>
      </c>
      <c r="Z104" s="542" t="s">
        <v>90</v>
      </c>
      <c r="AA104" s="542" t="s">
        <v>90</v>
      </c>
      <c r="AB104" s="542" t="s">
        <v>90</v>
      </c>
      <c r="AC104" s="542" t="s">
        <v>90</v>
      </c>
      <c r="AD104" s="542" t="s">
        <v>90</v>
      </c>
      <c r="AE104" s="431" t="s">
        <v>75</v>
      </c>
      <c r="AF104" s="431" t="s">
        <v>884</v>
      </c>
      <c r="AG104" s="431"/>
      <c r="AH104" s="431"/>
      <c r="AI104" s="431"/>
      <c r="AJ104" s="431"/>
      <c r="AK104" s="534">
        <v>8</v>
      </c>
      <c r="AL104" s="431"/>
      <c r="AM104" s="431"/>
      <c r="AN104" s="431"/>
      <c r="AO104" s="431"/>
      <c r="AP104" s="431"/>
      <c r="AQ104" s="431"/>
      <c r="AR104" s="431"/>
      <c r="AV104" s="431"/>
      <c r="AW104" s="431"/>
      <c r="AX104" s="431"/>
      <c r="AY104" s="431"/>
      <c r="AZ104" s="431"/>
      <c r="BA104" s="431"/>
      <c r="BB104" s="431"/>
      <c r="BC104" s="431"/>
      <c r="BD104" s="431"/>
      <c r="BE104" s="431"/>
      <c r="BF104" s="431"/>
      <c r="BG104" s="431"/>
      <c r="BH104" s="534" t="s">
        <v>121</v>
      </c>
    </row>
    <row r="105" spans="1:60" ht="63">
      <c r="D105" s="530">
        <v>92</v>
      </c>
      <c r="E105" s="534"/>
      <c r="F105" s="431" t="s">
        <v>1151</v>
      </c>
      <c r="G105" s="431" t="s">
        <v>117</v>
      </c>
      <c r="H105" s="513"/>
      <c r="I105" s="432">
        <v>40653</v>
      </c>
      <c r="J105" s="433">
        <v>1116382001306</v>
      </c>
      <c r="K105" s="433">
        <v>6382061412</v>
      </c>
      <c r="L105" s="534" t="s">
        <v>1152</v>
      </c>
      <c r="M105" s="434" t="s">
        <v>71</v>
      </c>
      <c r="N105" s="435" t="s">
        <v>634</v>
      </c>
      <c r="O105" s="534">
        <v>628400</v>
      </c>
      <c r="P105" s="431" t="s">
        <v>835</v>
      </c>
      <c r="Q105" s="415" t="s">
        <v>1153</v>
      </c>
      <c r="R105" s="435" t="s">
        <v>634</v>
      </c>
      <c r="S105" s="431" t="s">
        <v>1154</v>
      </c>
      <c r="T105" s="431" t="s">
        <v>1153</v>
      </c>
      <c r="U105" s="431" t="s">
        <v>1155</v>
      </c>
      <c r="V105" s="431" t="s">
        <v>1156</v>
      </c>
      <c r="W105" s="431"/>
      <c r="X105" s="417" t="s">
        <v>1157</v>
      </c>
      <c r="Y105" s="542" t="s">
        <v>90</v>
      </c>
      <c r="Z105" s="542" t="s">
        <v>90</v>
      </c>
      <c r="AA105" s="542" t="s">
        <v>90</v>
      </c>
      <c r="AB105" s="542" t="s">
        <v>90</v>
      </c>
      <c r="AC105" s="542" t="s">
        <v>90</v>
      </c>
      <c r="AD105" s="542" t="s">
        <v>90</v>
      </c>
      <c r="AE105" s="431" t="s">
        <v>75</v>
      </c>
      <c r="AF105" s="431" t="s">
        <v>236</v>
      </c>
      <c r="AG105" s="431"/>
      <c r="AH105" s="431"/>
      <c r="AI105" s="431"/>
      <c r="AJ105" s="431"/>
      <c r="AK105" s="534">
        <v>9</v>
      </c>
      <c r="AL105" s="431"/>
      <c r="AM105" s="431"/>
      <c r="AN105" s="431"/>
      <c r="AO105" s="431"/>
      <c r="AP105" s="431"/>
      <c r="AQ105" s="431"/>
      <c r="AR105" s="431"/>
      <c r="AS105" s="431"/>
      <c r="AT105" s="429"/>
      <c r="AV105" s="431"/>
      <c r="AW105" s="534"/>
      <c r="AX105" s="534"/>
      <c r="AY105" s="431"/>
      <c r="AZ105" s="431"/>
      <c r="BA105" s="431">
        <v>3280</v>
      </c>
      <c r="BB105" s="431"/>
      <c r="BC105" s="431"/>
      <c r="BD105" s="431"/>
      <c r="BE105" s="431"/>
      <c r="BF105" s="475"/>
      <c r="BG105" s="475"/>
      <c r="BH105" s="534" t="s">
        <v>121</v>
      </c>
    </row>
    <row r="106" spans="1:60" ht="63">
      <c r="D106" s="530">
        <v>93</v>
      </c>
      <c r="E106" s="534"/>
      <c r="F106" s="431" t="s">
        <v>1158</v>
      </c>
      <c r="G106" s="431" t="s">
        <v>117</v>
      </c>
      <c r="H106" s="513"/>
      <c r="I106" s="432">
        <v>37543</v>
      </c>
      <c r="J106" s="433">
        <v>1028600587520</v>
      </c>
      <c r="K106" s="433">
        <v>8602146347</v>
      </c>
      <c r="L106" s="534" t="s">
        <v>1159</v>
      </c>
      <c r="M106" s="434" t="s">
        <v>71</v>
      </c>
      <c r="N106" s="435" t="s">
        <v>634</v>
      </c>
      <c r="O106" s="534">
        <v>628400</v>
      </c>
      <c r="P106" s="431" t="s">
        <v>1160</v>
      </c>
      <c r="Q106" s="415" t="s">
        <v>1161</v>
      </c>
      <c r="R106" s="435" t="s">
        <v>634</v>
      </c>
      <c r="S106" s="431" t="s">
        <v>1160</v>
      </c>
      <c r="T106" s="415" t="s">
        <v>1161</v>
      </c>
      <c r="U106" s="431" t="s">
        <v>1162</v>
      </c>
      <c r="V106" s="431" t="s">
        <v>1163</v>
      </c>
      <c r="W106" s="431"/>
      <c r="X106" s="417" t="s">
        <v>1164</v>
      </c>
      <c r="Y106" s="542" t="s">
        <v>90</v>
      </c>
      <c r="Z106" s="542" t="s">
        <v>90</v>
      </c>
      <c r="AA106" s="542" t="s">
        <v>90</v>
      </c>
      <c r="AB106" s="542" t="s">
        <v>90</v>
      </c>
      <c r="AC106" s="542" t="s">
        <v>90</v>
      </c>
      <c r="AD106" s="542" t="s">
        <v>90</v>
      </c>
      <c r="AE106" s="431" t="s">
        <v>75</v>
      </c>
      <c r="AF106" s="431" t="s">
        <v>1165</v>
      </c>
      <c r="AG106" s="431"/>
      <c r="AH106" s="431"/>
      <c r="AI106" s="431"/>
      <c r="AJ106" s="431"/>
      <c r="AK106" s="534">
        <v>18</v>
      </c>
      <c r="AL106" s="431"/>
      <c r="AM106" s="431"/>
      <c r="AN106" s="431"/>
      <c r="AO106" s="431"/>
      <c r="AP106" s="431"/>
      <c r="AQ106" s="431"/>
      <c r="AR106" s="431"/>
      <c r="AS106" s="431"/>
      <c r="AT106" s="429"/>
      <c r="AV106" s="431"/>
      <c r="AW106" s="534"/>
      <c r="AX106" s="534"/>
      <c r="AY106" s="431"/>
      <c r="AZ106" s="431"/>
      <c r="BA106" s="431">
        <v>397</v>
      </c>
      <c r="BB106" s="431"/>
      <c r="BC106" s="431"/>
      <c r="BD106" s="431"/>
      <c r="BE106" s="431"/>
      <c r="BF106" s="431"/>
      <c r="BG106" s="431"/>
      <c r="BH106" s="534" t="s">
        <v>121</v>
      </c>
    </row>
    <row r="107" spans="1:60" ht="63">
      <c r="D107" s="530">
        <v>94</v>
      </c>
      <c r="E107" s="534"/>
      <c r="F107" s="431" t="s">
        <v>1166</v>
      </c>
      <c r="G107" s="431" t="s">
        <v>117</v>
      </c>
      <c r="H107" s="513"/>
      <c r="I107" s="432">
        <v>42514</v>
      </c>
      <c r="J107" s="433">
        <v>1168617060754</v>
      </c>
      <c r="K107" s="433">
        <v>8602268472</v>
      </c>
      <c r="L107" s="534" t="s">
        <v>1167</v>
      </c>
      <c r="M107" s="434" t="s">
        <v>71</v>
      </c>
      <c r="N107" s="435" t="s">
        <v>634</v>
      </c>
      <c r="O107" s="534">
        <v>628400</v>
      </c>
      <c r="P107" s="431" t="s">
        <v>1168</v>
      </c>
      <c r="Q107" s="415" t="s">
        <v>1169</v>
      </c>
      <c r="R107" s="435" t="s">
        <v>634</v>
      </c>
      <c r="S107" s="431" t="s">
        <v>1168</v>
      </c>
      <c r="T107" s="415" t="s">
        <v>1169</v>
      </c>
      <c r="U107" s="431"/>
      <c r="V107" s="431" t="s">
        <v>1170</v>
      </c>
      <c r="W107" s="417" t="s">
        <v>1171</v>
      </c>
      <c r="X107" s="417" t="s">
        <v>1172</v>
      </c>
      <c r="Y107" s="542" t="s">
        <v>90</v>
      </c>
      <c r="Z107" s="542" t="s">
        <v>90</v>
      </c>
      <c r="AA107" s="542" t="s">
        <v>90</v>
      </c>
      <c r="AB107" s="542" t="s">
        <v>90</v>
      </c>
      <c r="AC107" s="542" t="s">
        <v>90</v>
      </c>
      <c r="AD107" s="542" t="s">
        <v>90</v>
      </c>
      <c r="AE107" s="431" t="s">
        <v>75</v>
      </c>
      <c r="AF107" s="431" t="s">
        <v>1173</v>
      </c>
      <c r="AG107" s="431"/>
      <c r="AH107" s="431"/>
      <c r="AI107" s="431"/>
      <c r="AJ107" s="431"/>
      <c r="AK107" s="534">
        <v>4</v>
      </c>
      <c r="AL107" s="431"/>
      <c r="AM107" s="431"/>
      <c r="AN107" s="431"/>
      <c r="AO107" s="431"/>
      <c r="AP107" s="431"/>
      <c r="AQ107" s="431"/>
      <c r="AR107" s="431"/>
      <c r="AS107" s="431"/>
      <c r="AT107" s="429"/>
      <c r="AU107" s="431"/>
      <c r="AV107" s="431"/>
      <c r="AW107" s="534"/>
      <c r="AX107" s="534"/>
      <c r="AY107" s="431"/>
      <c r="AZ107" s="431"/>
      <c r="BA107" s="431"/>
      <c r="BB107" s="431"/>
      <c r="BC107" s="431"/>
      <c r="BD107" s="431"/>
      <c r="BE107" s="431"/>
      <c r="BF107" s="431"/>
      <c r="BG107" s="431"/>
      <c r="BH107" s="534" t="s">
        <v>121</v>
      </c>
    </row>
    <row r="108" spans="1:60" ht="63">
      <c r="D108" s="530">
        <v>95</v>
      </c>
      <c r="E108" s="534"/>
      <c r="F108" s="431" t="s">
        <v>1174</v>
      </c>
      <c r="G108" s="431" t="s">
        <v>117</v>
      </c>
      <c r="H108" s="513"/>
      <c r="I108" s="432">
        <v>40039</v>
      </c>
      <c r="J108" s="433">
        <v>1098602005886</v>
      </c>
      <c r="K108" s="433">
        <v>8602155510</v>
      </c>
      <c r="L108" s="534" t="s">
        <v>741</v>
      </c>
      <c r="M108" s="434" t="s">
        <v>71</v>
      </c>
      <c r="N108" s="435" t="s">
        <v>634</v>
      </c>
      <c r="O108" s="534">
        <v>62840</v>
      </c>
      <c r="P108" s="431" t="s">
        <v>840</v>
      </c>
      <c r="Q108" s="415" t="s">
        <v>1175</v>
      </c>
      <c r="R108" s="435" t="s">
        <v>634</v>
      </c>
      <c r="S108" s="431" t="s">
        <v>1176</v>
      </c>
      <c r="T108" s="431" t="s">
        <v>1177</v>
      </c>
      <c r="U108" s="431" t="s">
        <v>1178</v>
      </c>
      <c r="V108" s="431" t="s">
        <v>1179</v>
      </c>
      <c r="W108" s="431"/>
      <c r="X108" s="431"/>
      <c r="Y108" s="542" t="s">
        <v>90</v>
      </c>
      <c r="Z108" s="542" t="s">
        <v>90</v>
      </c>
      <c r="AA108" s="542" t="s">
        <v>90</v>
      </c>
      <c r="AB108" s="542" t="s">
        <v>90</v>
      </c>
      <c r="AC108" s="542" t="s">
        <v>90</v>
      </c>
      <c r="AD108" s="542" t="s">
        <v>90</v>
      </c>
      <c r="AE108" s="431"/>
      <c r="AF108" s="431" t="s">
        <v>1180</v>
      </c>
      <c r="AG108" s="431"/>
      <c r="AH108" s="431"/>
      <c r="AI108" s="431"/>
      <c r="AJ108" s="431"/>
      <c r="AK108" s="534"/>
      <c r="AL108" s="431"/>
      <c r="AM108" s="431"/>
      <c r="AN108" s="431"/>
      <c r="AO108" s="431"/>
      <c r="AP108" s="431"/>
      <c r="AQ108" s="431"/>
      <c r="AR108" s="431"/>
      <c r="AS108" s="431"/>
      <c r="AT108" s="429"/>
      <c r="AU108" s="431"/>
      <c r="AV108" s="431"/>
      <c r="AW108" s="534"/>
      <c r="AX108" s="534"/>
      <c r="AY108" s="431"/>
      <c r="AZ108" s="431"/>
      <c r="BA108" s="431"/>
      <c r="BB108" s="431"/>
      <c r="BC108" s="431"/>
      <c r="BD108" s="431"/>
      <c r="BE108" s="431"/>
      <c r="BF108" s="431"/>
      <c r="BG108" s="431"/>
      <c r="BH108" s="534" t="s">
        <v>121</v>
      </c>
    </row>
    <row r="109" spans="1:60" ht="63.6" customHeight="1">
      <c r="D109" s="530">
        <v>96</v>
      </c>
      <c r="E109" s="534"/>
      <c r="F109" s="431" t="s">
        <v>1181</v>
      </c>
      <c r="G109" s="431" t="s">
        <v>117</v>
      </c>
      <c r="H109" s="432">
        <v>43921</v>
      </c>
      <c r="I109" s="432">
        <v>43260</v>
      </c>
      <c r="J109" s="433">
        <v>1188617008470</v>
      </c>
      <c r="K109" s="534">
        <v>8602286591</v>
      </c>
      <c r="L109" s="534" t="s">
        <v>1182</v>
      </c>
      <c r="M109" s="434" t="s">
        <v>71</v>
      </c>
      <c r="N109" s="435" t="s">
        <v>634</v>
      </c>
      <c r="O109" s="542">
        <v>628400</v>
      </c>
      <c r="P109" s="542" t="s">
        <v>1183</v>
      </c>
      <c r="Q109" s="421" t="s">
        <v>1184</v>
      </c>
      <c r="R109" s="541" t="s">
        <v>634</v>
      </c>
      <c r="S109" s="542" t="s">
        <v>1185</v>
      </c>
      <c r="T109" s="500"/>
      <c r="U109" s="542" t="s">
        <v>1192</v>
      </c>
      <c r="V109" s="542" t="s">
        <v>1186</v>
      </c>
      <c r="W109" s="416" t="s">
        <v>1187</v>
      </c>
      <c r="X109" s="416" t="s">
        <v>1188</v>
      </c>
      <c r="Y109" s="542" t="s">
        <v>90</v>
      </c>
      <c r="Z109" s="542" t="s">
        <v>90</v>
      </c>
      <c r="AA109" s="542" t="s">
        <v>90</v>
      </c>
      <c r="AB109" s="542" t="s">
        <v>90</v>
      </c>
      <c r="AC109" s="542" t="s">
        <v>90</v>
      </c>
      <c r="AD109" s="542" t="s">
        <v>90</v>
      </c>
      <c r="AE109" s="542" t="s">
        <v>75</v>
      </c>
      <c r="AF109" s="542" t="s">
        <v>1189</v>
      </c>
      <c r="AG109" s="542"/>
      <c r="AH109" s="542"/>
      <c r="AI109" s="542"/>
      <c r="AJ109" s="542"/>
      <c r="AK109" s="531">
        <v>2</v>
      </c>
      <c r="AL109" s="542"/>
      <c r="AM109" s="542"/>
      <c r="AN109" s="542"/>
      <c r="AO109" s="542"/>
      <c r="AP109" s="542"/>
      <c r="AQ109" s="542"/>
      <c r="AR109" s="542"/>
      <c r="AS109" s="542"/>
      <c r="AT109" s="542"/>
      <c r="AU109" s="542"/>
      <c r="AV109" s="542"/>
      <c r="AW109" s="480"/>
      <c r="AX109" s="531"/>
      <c r="AY109" s="542"/>
      <c r="AZ109" s="542"/>
      <c r="BA109" s="542"/>
      <c r="BB109" s="542"/>
      <c r="BC109" s="542"/>
      <c r="BD109" s="542"/>
      <c r="BE109" s="542"/>
      <c r="BF109" s="542"/>
      <c r="BG109" s="542"/>
      <c r="BH109" s="534" t="s">
        <v>121</v>
      </c>
    </row>
    <row r="110" spans="1:60" ht="63.6" customHeight="1">
      <c r="D110" s="530">
        <v>97</v>
      </c>
      <c r="E110" s="531"/>
      <c r="F110" s="541" t="s">
        <v>1967</v>
      </c>
      <c r="G110" s="431" t="s">
        <v>117</v>
      </c>
      <c r="H110" s="440">
        <v>44925</v>
      </c>
      <c r="I110" s="440">
        <v>43448</v>
      </c>
      <c r="J110" s="441">
        <v>1188617017764</v>
      </c>
      <c r="K110" s="441">
        <v>8617036026</v>
      </c>
      <c r="L110" s="534" t="s">
        <v>1968</v>
      </c>
      <c r="M110" s="434" t="s">
        <v>71</v>
      </c>
      <c r="N110" s="435" t="s">
        <v>634</v>
      </c>
      <c r="O110" s="542">
        <v>628400</v>
      </c>
      <c r="P110" s="542" t="s">
        <v>963</v>
      </c>
      <c r="Q110" s="421" t="s">
        <v>1005</v>
      </c>
      <c r="R110" s="541" t="s">
        <v>634</v>
      </c>
      <c r="S110" s="542" t="s">
        <v>963</v>
      </c>
      <c r="T110" s="421" t="s">
        <v>1005</v>
      </c>
      <c r="U110" s="542" t="s">
        <v>1192</v>
      </c>
      <c r="V110" s="542" t="s">
        <v>1969</v>
      </c>
      <c r="W110" s="416" t="s">
        <v>1970</v>
      </c>
      <c r="X110" s="416"/>
      <c r="Y110" s="542" t="s">
        <v>90</v>
      </c>
      <c r="Z110" s="542" t="s">
        <v>90</v>
      </c>
      <c r="AA110" s="542" t="s">
        <v>90</v>
      </c>
      <c r="AB110" s="542" t="s">
        <v>90</v>
      </c>
      <c r="AC110" s="542" t="s">
        <v>90</v>
      </c>
      <c r="AD110" s="542" t="s">
        <v>90</v>
      </c>
      <c r="AE110" s="542" t="s">
        <v>75</v>
      </c>
      <c r="AF110" s="542" t="s">
        <v>1193</v>
      </c>
      <c r="AG110" s="542"/>
      <c r="AH110" s="542"/>
      <c r="AI110" s="542"/>
      <c r="AJ110" s="542"/>
      <c r="AK110" s="531">
        <v>4</v>
      </c>
      <c r="AL110" s="542"/>
      <c r="AM110" s="542"/>
      <c r="AN110" s="542"/>
      <c r="AO110" s="542"/>
      <c r="AP110" s="542"/>
      <c r="AQ110" s="542"/>
      <c r="AR110" s="542"/>
      <c r="AS110" s="542"/>
      <c r="AT110" s="542"/>
      <c r="AU110" s="542"/>
      <c r="AV110" s="542"/>
      <c r="AW110" s="480"/>
      <c r="AX110" s="531"/>
      <c r="AY110" s="542"/>
      <c r="AZ110" s="542"/>
      <c r="BA110" s="542"/>
      <c r="BB110" s="542"/>
      <c r="BC110" s="542"/>
      <c r="BD110" s="542"/>
      <c r="BE110" s="542"/>
      <c r="BF110" s="542"/>
      <c r="BG110" s="542"/>
      <c r="BH110" s="534" t="s">
        <v>121</v>
      </c>
    </row>
    <row r="111" spans="1:60" ht="63.6" customHeight="1">
      <c r="D111" s="530">
        <v>98</v>
      </c>
      <c r="E111" s="531"/>
      <c r="F111" s="541" t="s">
        <v>1194</v>
      </c>
      <c r="G111" s="431" t="s">
        <v>117</v>
      </c>
      <c r="H111" s="440">
        <v>44012</v>
      </c>
      <c r="I111" s="440">
        <v>43742</v>
      </c>
      <c r="J111" s="441">
        <v>1198617011592</v>
      </c>
      <c r="K111" s="441">
        <v>8602294169</v>
      </c>
      <c r="L111" s="534" t="s">
        <v>1152</v>
      </c>
      <c r="M111" s="434" t="s">
        <v>71</v>
      </c>
      <c r="N111" s="435" t="s">
        <v>634</v>
      </c>
      <c r="O111" s="542">
        <v>628400</v>
      </c>
      <c r="P111" s="542" t="s">
        <v>1195</v>
      </c>
      <c r="Q111" s="421" t="s">
        <v>1017</v>
      </c>
      <c r="R111" s="435" t="s">
        <v>634</v>
      </c>
      <c r="S111" s="431" t="s">
        <v>1154</v>
      </c>
      <c r="T111" s="431" t="s">
        <v>1153</v>
      </c>
      <c r="U111" s="431" t="s">
        <v>1155</v>
      </c>
      <c r="V111" s="431" t="s">
        <v>1156</v>
      </c>
      <c r="W111" s="431"/>
      <c r="X111" s="417" t="s">
        <v>1196</v>
      </c>
      <c r="Y111" s="542" t="s">
        <v>90</v>
      </c>
      <c r="Z111" s="542" t="s">
        <v>90</v>
      </c>
      <c r="AA111" s="542" t="s">
        <v>90</v>
      </c>
      <c r="AB111" s="542" t="s">
        <v>90</v>
      </c>
      <c r="AC111" s="542" t="s">
        <v>90</v>
      </c>
      <c r="AD111" s="542" t="s">
        <v>90</v>
      </c>
      <c r="AE111" s="542" t="s">
        <v>75</v>
      </c>
      <c r="AF111" s="542" t="s">
        <v>884</v>
      </c>
      <c r="AG111" s="542"/>
      <c r="AH111" s="542"/>
      <c r="AI111" s="542"/>
      <c r="AJ111" s="542"/>
      <c r="AK111" s="531">
        <v>1</v>
      </c>
      <c r="AL111" s="542"/>
      <c r="AM111" s="542"/>
      <c r="AN111" s="542"/>
      <c r="AO111" s="542"/>
      <c r="AP111" s="542"/>
      <c r="AQ111" s="542"/>
      <c r="AR111" s="542"/>
      <c r="AS111" s="542"/>
      <c r="AT111" s="542"/>
      <c r="AU111" s="542"/>
      <c r="AV111" s="542"/>
      <c r="AW111" s="480"/>
      <c r="AX111" s="531"/>
      <c r="AY111" s="542"/>
      <c r="AZ111" s="542"/>
      <c r="BA111" s="542"/>
      <c r="BB111" s="542"/>
      <c r="BC111" s="542"/>
      <c r="BD111" s="542"/>
      <c r="BE111" s="542"/>
      <c r="BF111" s="542"/>
      <c r="BG111" s="542"/>
      <c r="BH111" s="534" t="s">
        <v>121</v>
      </c>
    </row>
    <row r="112" spans="1:60" ht="63.6" customHeight="1">
      <c r="D112" s="530">
        <v>99</v>
      </c>
      <c r="E112" s="534"/>
      <c r="F112" s="435" t="s">
        <v>1197</v>
      </c>
      <c r="G112" s="431" t="s">
        <v>117</v>
      </c>
      <c r="H112" s="440">
        <v>44012</v>
      </c>
      <c r="I112" s="432">
        <v>41584</v>
      </c>
      <c r="J112" s="433">
        <v>138602013945</v>
      </c>
      <c r="K112" s="433">
        <v>8602208272</v>
      </c>
      <c r="L112" s="534" t="s">
        <v>1198</v>
      </c>
      <c r="M112" s="434" t="s">
        <v>71</v>
      </c>
      <c r="N112" s="435" t="s">
        <v>634</v>
      </c>
      <c r="O112" s="542">
        <v>628400</v>
      </c>
      <c r="P112" s="431" t="s">
        <v>1199</v>
      </c>
      <c r="Q112" s="415" t="s">
        <v>1200</v>
      </c>
      <c r="R112" s="541" t="s">
        <v>634</v>
      </c>
      <c r="S112" s="431" t="s">
        <v>1199</v>
      </c>
      <c r="T112" s="415" t="s">
        <v>1200</v>
      </c>
      <c r="U112" s="431" t="s">
        <v>1192</v>
      </c>
      <c r="V112" s="431"/>
      <c r="W112" s="417"/>
      <c r="X112" s="417"/>
      <c r="Y112" s="542" t="s">
        <v>90</v>
      </c>
      <c r="Z112" s="542" t="s">
        <v>90</v>
      </c>
      <c r="AA112" s="542" t="s">
        <v>90</v>
      </c>
      <c r="AB112" s="542" t="s">
        <v>90</v>
      </c>
      <c r="AC112" s="542" t="s">
        <v>90</v>
      </c>
      <c r="AD112" s="542" t="s">
        <v>90</v>
      </c>
      <c r="AE112" s="431" t="s">
        <v>75</v>
      </c>
      <c r="AF112" s="431" t="s">
        <v>1201</v>
      </c>
      <c r="AG112" s="431"/>
      <c r="AH112" s="431"/>
      <c r="AI112" s="431"/>
      <c r="AJ112" s="431"/>
      <c r="AK112" s="534"/>
      <c r="AL112" s="431"/>
      <c r="AM112" s="431"/>
      <c r="AN112" s="431"/>
      <c r="AO112" s="431"/>
      <c r="AP112" s="431"/>
      <c r="AQ112" s="431"/>
      <c r="AR112" s="431"/>
      <c r="AS112" s="431"/>
      <c r="AT112" s="431"/>
      <c r="AU112" s="431"/>
      <c r="AV112" s="431"/>
      <c r="AW112" s="539"/>
      <c r="AX112" s="534"/>
      <c r="AY112" s="431"/>
      <c r="AZ112" s="431"/>
      <c r="BA112" s="431"/>
      <c r="BB112" s="431"/>
      <c r="BC112" s="431"/>
      <c r="BD112" s="431"/>
      <c r="BE112" s="431"/>
      <c r="BF112" s="431"/>
      <c r="BG112" s="431"/>
      <c r="BH112" s="534" t="s">
        <v>121</v>
      </c>
    </row>
    <row r="113" spans="1:60" ht="63.6" customHeight="1">
      <c r="D113" s="530">
        <v>100</v>
      </c>
      <c r="E113" s="534"/>
      <c r="F113" s="435" t="s">
        <v>1202</v>
      </c>
      <c r="G113" s="431" t="s">
        <v>117</v>
      </c>
      <c r="H113" s="440"/>
      <c r="I113" s="432">
        <v>37618</v>
      </c>
      <c r="J113" s="433">
        <v>1028600615999</v>
      </c>
      <c r="K113" s="433">
        <v>8602084637</v>
      </c>
      <c r="L113" s="534" t="s">
        <v>1203</v>
      </c>
      <c r="M113" s="434" t="s">
        <v>71</v>
      </c>
      <c r="N113" s="435" t="s">
        <v>634</v>
      </c>
      <c r="O113" s="542">
        <v>628400</v>
      </c>
      <c r="P113" s="431" t="s">
        <v>1183</v>
      </c>
      <c r="Q113" s="415" t="s">
        <v>254</v>
      </c>
      <c r="R113" s="542" t="s">
        <v>634</v>
      </c>
      <c r="S113" s="431"/>
      <c r="T113" s="415"/>
      <c r="U113" s="431" t="s">
        <v>1192</v>
      </c>
      <c r="V113" s="431" t="s">
        <v>1849</v>
      </c>
      <c r="W113" s="417" t="s">
        <v>1850</v>
      </c>
      <c r="X113" s="417" t="s">
        <v>1848</v>
      </c>
      <c r="Y113" s="542"/>
      <c r="Z113" s="542"/>
      <c r="AA113" s="542"/>
      <c r="AB113" s="542"/>
      <c r="AC113" s="542"/>
      <c r="AD113" s="542"/>
      <c r="AE113" s="431"/>
      <c r="AF113" s="431"/>
      <c r="AG113" s="431"/>
      <c r="AH113" s="431"/>
      <c r="AI113" s="431"/>
      <c r="AJ113" s="431"/>
      <c r="AK113" s="534"/>
      <c r="AL113" s="431"/>
      <c r="AM113" s="431"/>
      <c r="AN113" s="431"/>
      <c r="AO113" s="431"/>
      <c r="AP113" s="431"/>
      <c r="AQ113" s="431"/>
      <c r="AR113" s="431"/>
      <c r="AS113" s="431"/>
      <c r="AT113" s="429"/>
      <c r="AU113" s="431"/>
      <c r="AV113" s="431"/>
      <c r="AW113" s="539"/>
      <c r="AX113" s="534"/>
      <c r="AY113" s="431"/>
      <c r="AZ113" s="431"/>
      <c r="BA113" s="431"/>
      <c r="BB113" s="431"/>
      <c r="BC113" s="431"/>
      <c r="BD113" s="431"/>
      <c r="BE113" s="431"/>
      <c r="BF113" s="431"/>
      <c r="BG113" s="431"/>
      <c r="BH113" s="534" t="s">
        <v>121</v>
      </c>
    </row>
    <row r="114" spans="1:60" ht="141.75">
      <c r="A114" s="534" t="s">
        <v>1683</v>
      </c>
      <c r="B114" s="534" t="s">
        <v>1697</v>
      </c>
      <c r="C114" s="536"/>
      <c r="D114" s="427">
        <v>101</v>
      </c>
      <c r="E114" s="534"/>
      <c r="F114" s="431" t="s">
        <v>1698</v>
      </c>
      <c r="G114" s="431" t="s">
        <v>117</v>
      </c>
      <c r="H114" s="443">
        <v>43830</v>
      </c>
      <c r="I114" s="437">
        <v>38698</v>
      </c>
      <c r="J114" s="433">
        <v>1058602164994</v>
      </c>
      <c r="K114" s="433">
        <v>8602005748</v>
      </c>
      <c r="L114" s="533" t="s">
        <v>1413</v>
      </c>
      <c r="M114" s="442" t="s">
        <v>71</v>
      </c>
      <c r="N114" s="435" t="s">
        <v>634</v>
      </c>
      <c r="O114" s="534">
        <v>628400</v>
      </c>
      <c r="P114" s="435" t="s">
        <v>1724</v>
      </c>
      <c r="Q114" s="438" t="s">
        <v>1788</v>
      </c>
      <c r="R114" s="435" t="s">
        <v>634</v>
      </c>
      <c r="S114" s="534" t="s">
        <v>439</v>
      </c>
      <c r="T114" s="433">
        <v>8</v>
      </c>
      <c r="U114" s="534" t="s">
        <v>1414</v>
      </c>
      <c r="V114" s="534" t="s">
        <v>1415</v>
      </c>
      <c r="W114" s="420"/>
      <c r="X114" s="534" t="s">
        <v>1847</v>
      </c>
      <c r="Y114" s="542"/>
      <c r="Z114" s="542"/>
      <c r="AA114" s="542"/>
      <c r="AB114" s="542"/>
      <c r="AC114" s="542"/>
      <c r="AD114" s="542"/>
      <c r="AE114" s="542" t="s">
        <v>75</v>
      </c>
      <c r="AF114" s="431" t="s">
        <v>1416</v>
      </c>
      <c r="AG114" s="431"/>
      <c r="AH114" s="431"/>
      <c r="AI114" s="431"/>
      <c r="AJ114" s="431"/>
      <c r="AK114" s="534"/>
      <c r="AL114" s="534"/>
      <c r="AM114" s="534"/>
      <c r="AN114" s="534"/>
      <c r="AO114" s="431"/>
      <c r="AP114" s="431"/>
      <c r="AQ114" s="431"/>
      <c r="AR114" s="431"/>
      <c r="AS114" s="431"/>
      <c r="AT114" s="534"/>
      <c r="AU114" s="534"/>
      <c r="AV114" s="431"/>
      <c r="AW114" s="534"/>
      <c r="AX114" s="534"/>
      <c r="AY114" s="431"/>
      <c r="AZ114" s="431"/>
      <c r="BA114" s="431"/>
      <c r="BB114" s="431"/>
      <c r="BC114" s="431"/>
      <c r="BD114" s="431"/>
      <c r="BE114" s="431"/>
      <c r="BF114" s="431"/>
      <c r="BG114" s="431"/>
      <c r="BH114" s="534" t="s">
        <v>121</v>
      </c>
    </row>
    <row r="115" spans="1:60" ht="63">
      <c r="D115" s="530">
        <v>102</v>
      </c>
      <c r="E115" s="534"/>
      <c r="F115" s="431" t="s">
        <v>1204</v>
      </c>
      <c r="G115" s="431" t="s">
        <v>149</v>
      </c>
      <c r="H115" s="513"/>
      <c r="I115" s="432">
        <v>38289</v>
      </c>
      <c r="J115" s="439"/>
      <c r="K115" s="433">
        <v>860200480668</v>
      </c>
      <c r="L115" s="534" t="s">
        <v>1205</v>
      </c>
      <c r="M115" s="434" t="s">
        <v>71</v>
      </c>
      <c r="N115" s="435" t="s">
        <v>634</v>
      </c>
      <c r="O115" s="534">
        <v>628400</v>
      </c>
      <c r="P115" s="431" t="s">
        <v>616</v>
      </c>
      <c r="Q115" s="415" t="s">
        <v>1191</v>
      </c>
      <c r="R115" s="435" t="s">
        <v>634</v>
      </c>
      <c r="S115" s="431" t="s">
        <v>1206</v>
      </c>
      <c r="T115" s="431">
        <v>8</v>
      </c>
      <c r="U115" s="453" t="s">
        <v>1207</v>
      </c>
      <c r="V115" s="431" t="s">
        <v>1208</v>
      </c>
      <c r="W115" s="431" t="s">
        <v>1209</v>
      </c>
      <c r="X115" s="431" t="s">
        <v>1210</v>
      </c>
      <c r="Y115" s="542" t="s">
        <v>90</v>
      </c>
      <c r="Z115" s="542" t="s">
        <v>90</v>
      </c>
      <c r="AA115" s="542" t="s">
        <v>90</v>
      </c>
      <c r="AB115" s="542" t="s">
        <v>90</v>
      </c>
      <c r="AC115" s="542" t="s">
        <v>90</v>
      </c>
      <c r="AD115" s="542" t="s">
        <v>90</v>
      </c>
      <c r="AE115" s="431" t="s">
        <v>75</v>
      </c>
      <c r="AF115" s="431" t="s">
        <v>1211</v>
      </c>
      <c r="AG115" s="431"/>
      <c r="AH115" s="431"/>
      <c r="AI115" s="431"/>
      <c r="AJ115" s="431"/>
      <c r="AK115" s="534">
        <v>16</v>
      </c>
      <c r="AL115" s="431"/>
      <c r="AM115" s="431"/>
      <c r="AN115" s="431"/>
      <c r="AO115" s="431"/>
      <c r="AP115" s="431"/>
      <c r="AQ115" s="431"/>
      <c r="AR115" s="431"/>
      <c r="AS115" s="431"/>
      <c r="AT115" s="429"/>
      <c r="AU115" s="431"/>
      <c r="AV115" s="431"/>
      <c r="AW115" s="534"/>
      <c r="AX115" s="534"/>
      <c r="AY115" s="431"/>
      <c r="AZ115" s="431"/>
      <c r="BA115" s="431">
        <v>1300</v>
      </c>
      <c r="BB115" s="431"/>
      <c r="BC115" s="431"/>
      <c r="BD115" s="431"/>
      <c r="BE115" s="431"/>
      <c r="BF115" s="431"/>
      <c r="BG115" s="431"/>
      <c r="BH115" s="534" t="s">
        <v>152</v>
      </c>
    </row>
    <row r="116" spans="1:60" ht="66" customHeight="1">
      <c r="D116" s="530">
        <v>103</v>
      </c>
      <c r="E116" s="531"/>
      <c r="F116" s="431" t="s">
        <v>1212</v>
      </c>
      <c r="G116" s="542" t="s">
        <v>149</v>
      </c>
      <c r="H116" s="440">
        <v>44012</v>
      </c>
      <c r="I116" s="440">
        <v>42618</v>
      </c>
      <c r="J116" s="441">
        <v>316861700108808</v>
      </c>
      <c r="K116" s="441">
        <v>860229312200</v>
      </c>
      <c r="L116" s="534" t="s">
        <v>1212</v>
      </c>
      <c r="M116" s="434" t="s">
        <v>71</v>
      </c>
      <c r="N116" s="435" t="s">
        <v>634</v>
      </c>
      <c r="O116" s="542"/>
      <c r="P116" s="618"/>
      <c r="Q116" s="421"/>
      <c r="R116" s="435" t="s">
        <v>634</v>
      </c>
      <c r="S116" s="431" t="s">
        <v>533</v>
      </c>
      <c r="T116" s="415" t="s">
        <v>1213</v>
      </c>
      <c r="U116" s="531" t="s">
        <v>734</v>
      </c>
      <c r="V116" s="431" t="s">
        <v>1214</v>
      </c>
      <c r="W116" s="417" t="s">
        <v>1215</v>
      </c>
      <c r="X116" s="431"/>
      <c r="Y116" s="542" t="s">
        <v>90</v>
      </c>
      <c r="Z116" s="542" t="s">
        <v>90</v>
      </c>
      <c r="AA116" s="542" t="s">
        <v>90</v>
      </c>
      <c r="AB116" s="542" t="s">
        <v>90</v>
      </c>
      <c r="AC116" s="542" t="s">
        <v>90</v>
      </c>
      <c r="AD116" s="542" t="s">
        <v>90</v>
      </c>
      <c r="AE116" s="542" t="s">
        <v>75</v>
      </c>
      <c r="AF116" s="542" t="s">
        <v>1216</v>
      </c>
      <c r="AG116" s="542"/>
      <c r="AH116" s="542"/>
      <c r="AI116" s="542"/>
      <c r="AJ116" s="542"/>
      <c r="AK116" s="531">
        <v>4</v>
      </c>
      <c r="AL116" s="542"/>
      <c r="AM116" s="542"/>
      <c r="AN116" s="542"/>
      <c r="AO116" s="542"/>
      <c r="AP116" s="542"/>
      <c r="AQ116" s="542"/>
      <c r="AR116" s="542"/>
      <c r="AS116" s="542"/>
      <c r="AT116" s="542"/>
      <c r="AU116" s="542"/>
      <c r="AV116" s="542"/>
      <c r="AW116" s="480"/>
      <c r="AX116" s="531"/>
      <c r="AY116" s="542"/>
      <c r="AZ116" s="542"/>
      <c r="BA116" s="542"/>
      <c r="BB116" s="542"/>
      <c r="BC116" s="542"/>
      <c r="BD116" s="542"/>
      <c r="BE116" s="542"/>
      <c r="BF116" s="542"/>
      <c r="BG116" s="542"/>
      <c r="BH116" s="534" t="s">
        <v>152</v>
      </c>
    </row>
    <row r="117" spans="1:60" ht="66" customHeight="1">
      <c r="D117" s="530">
        <v>104</v>
      </c>
      <c r="E117" s="531"/>
      <c r="F117" s="431" t="s">
        <v>1217</v>
      </c>
      <c r="G117" s="542" t="s">
        <v>149</v>
      </c>
      <c r="H117" s="440">
        <v>44012</v>
      </c>
      <c r="I117" s="440">
        <v>40466</v>
      </c>
      <c r="J117" s="441">
        <v>310860228800022</v>
      </c>
      <c r="K117" s="441">
        <v>860221049290</v>
      </c>
      <c r="L117" s="534" t="s">
        <v>1217</v>
      </c>
      <c r="M117" s="434" t="s">
        <v>71</v>
      </c>
      <c r="N117" s="435" t="s">
        <v>634</v>
      </c>
      <c r="O117" s="542"/>
      <c r="P117" s="618"/>
      <c r="Q117" s="421"/>
      <c r="R117" s="435" t="s">
        <v>634</v>
      </c>
      <c r="S117" s="542" t="s">
        <v>1218</v>
      </c>
      <c r="T117" s="542" t="s">
        <v>1219</v>
      </c>
      <c r="U117" s="542" t="s">
        <v>1192</v>
      </c>
      <c r="V117" s="542">
        <v>89226521120</v>
      </c>
      <c r="W117" s="416" t="s">
        <v>1220</v>
      </c>
      <c r="X117" s="416"/>
      <c r="Y117" s="542" t="s">
        <v>90</v>
      </c>
      <c r="Z117" s="542" t="s">
        <v>90</v>
      </c>
      <c r="AA117" s="542" t="s">
        <v>90</v>
      </c>
      <c r="AB117" s="542" t="s">
        <v>90</v>
      </c>
      <c r="AC117" s="542" t="s">
        <v>90</v>
      </c>
      <c r="AD117" s="542" t="s">
        <v>90</v>
      </c>
      <c r="AE117" s="542" t="s">
        <v>75</v>
      </c>
      <c r="AF117" s="542" t="s">
        <v>1221</v>
      </c>
      <c r="AG117" s="542"/>
      <c r="AH117" s="542"/>
      <c r="AI117" s="542"/>
      <c r="AJ117" s="542"/>
      <c r="AK117" s="531">
        <v>10</v>
      </c>
      <c r="AL117" s="542"/>
      <c r="AM117" s="542"/>
      <c r="AN117" s="542"/>
      <c r="AO117" s="542"/>
      <c r="AP117" s="542"/>
      <c r="AQ117" s="542"/>
      <c r="AR117" s="542"/>
      <c r="AS117" s="542"/>
      <c r="AT117" s="542"/>
      <c r="AU117" s="542"/>
      <c r="AV117" s="542"/>
      <c r="AW117" s="480"/>
      <c r="AX117" s="531"/>
      <c r="AY117" s="542"/>
      <c r="AZ117" s="542"/>
      <c r="BA117" s="542"/>
      <c r="BB117" s="542"/>
      <c r="BC117" s="542"/>
      <c r="BD117" s="542"/>
      <c r="BE117" s="542"/>
      <c r="BF117" s="542"/>
      <c r="BG117" s="542"/>
      <c r="BH117" s="534" t="s">
        <v>152</v>
      </c>
    </row>
    <row r="118" spans="1:60" ht="59.45" customHeight="1">
      <c r="D118" s="530">
        <v>105</v>
      </c>
      <c r="E118" s="607">
        <v>141</v>
      </c>
      <c r="F118" s="431" t="s">
        <v>1222</v>
      </c>
      <c r="G118" s="431" t="s">
        <v>149</v>
      </c>
      <c r="H118" s="418" t="s">
        <v>248</v>
      </c>
      <c r="I118" s="432">
        <v>42621</v>
      </c>
      <c r="J118" s="433">
        <v>316861700109599</v>
      </c>
      <c r="K118" s="433">
        <v>450103826105</v>
      </c>
      <c r="L118" s="534" t="s">
        <v>1223</v>
      </c>
      <c r="M118" s="434" t="s">
        <v>71</v>
      </c>
      <c r="N118" s="435" t="s">
        <v>634</v>
      </c>
      <c r="O118" s="542">
        <v>628400</v>
      </c>
      <c r="P118" s="431" t="s">
        <v>1224</v>
      </c>
      <c r="Q118" s="415" t="s">
        <v>1070</v>
      </c>
      <c r="R118" s="435" t="s">
        <v>634</v>
      </c>
      <c r="S118" s="431" t="s">
        <v>1224</v>
      </c>
      <c r="T118" s="415" t="s">
        <v>1070</v>
      </c>
      <c r="U118" s="431" t="s">
        <v>1225</v>
      </c>
      <c r="V118" s="431" t="s">
        <v>1226</v>
      </c>
      <c r="W118" s="431"/>
      <c r="X118" s="431" t="s">
        <v>1844</v>
      </c>
      <c r="Y118" s="542" t="s">
        <v>90</v>
      </c>
      <c r="Z118" s="542" t="s">
        <v>90</v>
      </c>
      <c r="AA118" s="542" t="s">
        <v>90</v>
      </c>
      <c r="AB118" s="542" t="s">
        <v>90</v>
      </c>
      <c r="AC118" s="542" t="s">
        <v>90</v>
      </c>
      <c r="AD118" s="542" t="s">
        <v>90</v>
      </c>
      <c r="AE118" s="431" t="s">
        <v>75</v>
      </c>
      <c r="AF118" s="431" t="s">
        <v>1227</v>
      </c>
      <c r="AG118" s="431"/>
      <c r="AH118" s="431"/>
      <c r="AI118" s="431"/>
      <c r="AJ118" s="431"/>
      <c r="AK118" s="534">
        <v>4</v>
      </c>
      <c r="AL118" s="431"/>
      <c r="AM118" s="431"/>
      <c r="AN118" s="431"/>
      <c r="AO118" s="431"/>
      <c r="AP118" s="431"/>
      <c r="AQ118" s="431"/>
      <c r="AR118" s="431"/>
      <c r="AS118" s="431"/>
      <c r="AT118" s="429"/>
      <c r="AU118" s="431"/>
      <c r="AV118" s="431"/>
      <c r="AW118" s="534"/>
      <c r="AX118" s="534"/>
      <c r="AY118" s="431"/>
      <c r="AZ118" s="431"/>
      <c r="BA118" s="431">
        <v>131</v>
      </c>
      <c r="BB118" s="431"/>
      <c r="BC118" s="431"/>
      <c r="BD118" s="431"/>
      <c r="BE118" s="431"/>
      <c r="BF118" s="431"/>
      <c r="BG118" s="431"/>
      <c r="BH118" s="534" t="s">
        <v>152</v>
      </c>
    </row>
    <row r="119" spans="1:60" ht="63">
      <c r="D119" s="530">
        <v>106</v>
      </c>
      <c r="E119" s="531">
        <v>139</v>
      </c>
      <c r="F119" s="542" t="s">
        <v>1228</v>
      </c>
      <c r="G119" s="431" t="s">
        <v>149</v>
      </c>
      <c r="H119" s="418" t="s">
        <v>248</v>
      </c>
      <c r="I119" s="440">
        <v>42037</v>
      </c>
      <c r="J119" s="441">
        <v>315860200001851</v>
      </c>
      <c r="K119" s="441">
        <v>860230117483</v>
      </c>
      <c r="L119" s="531" t="s">
        <v>1229</v>
      </c>
      <c r="M119" s="434" t="s">
        <v>71</v>
      </c>
      <c r="N119" s="435" t="s">
        <v>634</v>
      </c>
      <c r="O119" s="542">
        <v>628401</v>
      </c>
      <c r="P119" s="542"/>
      <c r="Q119" s="421"/>
      <c r="R119" s="435" t="s">
        <v>634</v>
      </c>
      <c r="S119" s="542" t="s">
        <v>988</v>
      </c>
      <c r="T119" s="542">
        <v>23</v>
      </c>
      <c r="U119" s="531" t="s">
        <v>734</v>
      </c>
      <c r="V119" s="542" t="s">
        <v>1230</v>
      </c>
      <c r="W119" s="542" t="s">
        <v>1843</v>
      </c>
      <c r="X119" s="542"/>
      <c r="Y119" s="542" t="s">
        <v>90</v>
      </c>
      <c r="Z119" s="542" t="s">
        <v>90</v>
      </c>
      <c r="AA119" s="542" t="s">
        <v>90</v>
      </c>
      <c r="AB119" s="542" t="s">
        <v>90</v>
      </c>
      <c r="AC119" s="542" t="s">
        <v>90</v>
      </c>
      <c r="AD119" s="542" t="s">
        <v>90</v>
      </c>
      <c r="AE119" s="542" t="s">
        <v>75</v>
      </c>
      <c r="AF119" s="542" t="s">
        <v>1231</v>
      </c>
      <c r="AG119" s="542"/>
      <c r="AH119" s="542"/>
      <c r="AI119" s="542"/>
      <c r="AJ119" s="542"/>
      <c r="AK119" s="531">
        <v>5</v>
      </c>
      <c r="AL119" s="542"/>
      <c r="AM119" s="542"/>
      <c r="AN119" s="542"/>
      <c r="AO119" s="542"/>
      <c r="AP119" s="542"/>
      <c r="AQ119" s="542"/>
      <c r="AR119" s="542"/>
      <c r="AS119" s="542"/>
      <c r="AT119" s="477"/>
      <c r="AU119" s="431"/>
      <c r="AV119" s="431"/>
      <c r="AW119" s="534"/>
      <c r="AX119" s="534"/>
      <c r="AY119" s="431"/>
      <c r="AZ119" s="431"/>
      <c r="BA119" s="431"/>
      <c r="BB119" s="431"/>
      <c r="BC119" s="431"/>
      <c r="BD119" s="431"/>
      <c r="BE119" s="431"/>
      <c r="BF119" s="431"/>
      <c r="BG119" s="431"/>
      <c r="BH119" s="534" t="s">
        <v>152</v>
      </c>
    </row>
    <row r="120" spans="1:60" ht="63">
      <c r="D120" s="530">
        <v>107</v>
      </c>
      <c r="E120" s="534"/>
      <c r="F120" s="435" t="s">
        <v>1232</v>
      </c>
      <c r="G120" s="435" t="s">
        <v>149</v>
      </c>
      <c r="H120" s="432">
        <v>44012</v>
      </c>
      <c r="I120" s="432">
        <v>43578</v>
      </c>
      <c r="J120" s="433">
        <v>319861700031728</v>
      </c>
      <c r="K120" s="433">
        <v>860237172691</v>
      </c>
      <c r="L120" s="534" t="s">
        <v>1232</v>
      </c>
      <c r="M120" s="434" t="s">
        <v>71</v>
      </c>
      <c r="N120" s="435" t="s">
        <v>634</v>
      </c>
      <c r="O120" s="534">
        <v>628400</v>
      </c>
      <c r="P120" s="431" t="s">
        <v>533</v>
      </c>
      <c r="Q120" s="415" t="s">
        <v>1233</v>
      </c>
      <c r="R120" s="435" t="s">
        <v>634</v>
      </c>
      <c r="S120" s="431" t="s">
        <v>533</v>
      </c>
      <c r="T120" s="431">
        <v>66</v>
      </c>
      <c r="U120" s="531" t="s">
        <v>734</v>
      </c>
      <c r="V120" s="431" t="s">
        <v>1846</v>
      </c>
      <c r="W120" s="431" t="s">
        <v>1845</v>
      </c>
      <c r="X120" s="417"/>
      <c r="Y120" s="542" t="s">
        <v>90</v>
      </c>
      <c r="Z120" s="542" t="s">
        <v>90</v>
      </c>
      <c r="AA120" s="542" t="s">
        <v>90</v>
      </c>
      <c r="AB120" s="542" t="s">
        <v>90</v>
      </c>
      <c r="AC120" s="542" t="s">
        <v>90</v>
      </c>
      <c r="AD120" s="542" t="s">
        <v>90</v>
      </c>
      <c r="AE120" s="431" t="s">
        <v>75</v>
      </c>
      <c r="AF120" s="431" t="s">
        <v>1234</v>
      </c>
      <c r="AG120" s="431"/>
      <c r="AH120" s="431"/>
      <c r="AI120" s="431"/>
      <c r="AJ120" s="431"/>
      <c r="AK120" s="534">
        <v>1</v>
      </c>
      <c r="AL120" s="431"/>
      <c r="AM120" s="431"/>
      <c r="AN120" s="431"/>
      <c r="AO120" s="431"/>
      <c r="AP120" s="431"/>
      <c r="AQ120" s="431"/>
      <c r="AR120" s="431"/>
      <c r="AS120" s="431"/>
      <c r="AT120" s="429"/>
      <c r="AV120" s="431"/>
      <c r="AW120" s="534"/>
      <c r="AX120" s="534"/>
      <c r="AY120" s="431"/>
      <c r="AZ120" s="431"/>
      <c r="BA120" s="431">
        <v>17</v>
      </c>
      <c r="BB120" s="431"/>
      <c r="BC120" s="431"/>
      <c r="BD120" s="431"/>
      <c r="BE120" s="431"/>
      <c r="BF120" s="431"/>
      <c r="BG120" s="431"/>
      <c r="BH120" s="534" t="s">
        <v>152</v>
      </c>
    </row>
    <row r="121" spans="1:60" ht="67.5" customHeight="1">
      <c r="D121" s="530">
        <v>108</v>
      </c>
      <c r="E121" s="534"/>
      <c r="F121" s="431" t="s">
        <v>1235</v>
      </c>
      <c r="G121" s="431" t="s">
        <v>149</v>
      </c>
      <c r="H121" s="432">
        <v>43921</v>
      </c>
      <c r="I121" s="432">
        <v>43234</v>
      </c>
      <c r="J121" s="428">
        <v>318861700034119</v>
      </c>
      <c r="K121" s="433">
        <v>860233569752</v>
      </c>
      <c r="L121" s="534" t="s">
        <v>1236</v>
      </c>
      <c r="M121" s="434" t="s">
        <v>71</v>
      </c>
      <c r="N121" s="435" t="s">
        <v>634</v>
      </c>
      <c r="O121" s="531">
        <v>628400</v>
      </c>
      <c r="P121" s="431"/>
      <c r="Q121" s="431"/>
      <c r="R121" s="435" t="s">
        <v>634</v>
      </c>
      <c r="S121" s="501" t="s">
        <v>1237</v>
      </c>
      <c r="T121" s="431">
        <v>13</v>
      </c>
      <c r="U121" s="431" t="s">
        <v>1238</v>
      </c>
      <c r="V121" s="431" t="s">
        <v>1239</v>
      </c>
      <c r="W121" s="502" t="s">
        <v>1877</v>
      </c>
      <c r="X121" s="417" t="s">
        <v>1240</v>
      </c>
      <c r="Y121" s="542" t="s">
        <v>90</v>
      </c>
      <c r="Z121" s="542" t="s">
        <v>90</v>
      </c>
      <c r="AA121" s="542" t="s">
        <v>90</v>
      </c>
      <c r="AB121" s="542" t="s">
        <v>90</v>
      </c>
      <c r="AC121" s="542" t="s">
        <v>90</v>
      </c>
      <c r="AD121" s="542" t="s">
        <v>90</v>
      </c>
      <c r="AE121" s="542" t="s">
        <v>75</v>
      </c>
      <c r="AF121" s="431" t="s">
        <v>1241</v>
      </c>
      <c r="AG121" s="431"/>
      <c r="AH121" s="431"/>
      <c r="AI121" s="431"/>
      <c r="AJ121" s="431"/>
      <c r="AK121" s="534">
        <v>2</v>
      </c>
      <c r="AL121" s="431"/>
      <c r="AM121" s="431"/>
      <c r="AN121" s="431"/>
      <c r="AO121" s="431"/>
      <c r="AP121" s="431"/>
      <c r="AQ121" s="431"/>
      <c r="AR121" s="431"/>
      <c r="AS121" s="431"/>
      <c r="AT121" s="431"/>
      <c r="AU121" s="431"/>
      <c r="AV121" s="431"/>
      <c r="AW121" s="539"/>
      <c r="AX121" s="534"/>
      <c r="AY121" s="431"/>
      <c r="AZ121" s="431"/>
      <c r="BA121" s="431"/>
      <c r="BB121" s="431"/>
      <c r="BC121" s="431"/>
      <c r="BD121" s="431"/>
      <c r="BE121" s="431"/>
      <c r="BF121" s="431"/>
      <c r="BG121" s="431"/>
      <c r="BH121" s="534" t="s">
        <v>152</v>
      </c>
    </row>
    <row r="122" spans="1:60" ht="66" customHeight="1">
      <c r="D122" s="530">
        <v>109</v>
      </c>
      <c r="E122" s="531"/>
      <c r="F122" s="431" t="s">
        <v>1244</v>
      </c>
      <c r="G122" s="542" t="s">
        <v>149</v>
      </c>
      <c r="H122" s="440">
        <v>44012</v>
      </c>
      <c r="I122" s="440">
        <v>42755</v>
      </c>
      <c r="J122" s="433">
        <v>317861700003587</v>
      </c>
      <c r="K122" s="441">
        <v>860232290532</v>
      </c>
      <c r="L122" s="534" t="s">
        <v>1244</v>
      </c>
      <c r="M122" s="434" t="s">
        <v>71</v>
      </c>
      <c r="N122" s="435" t="s">
        <v>634</v>
      </c>
      <c r="O122" s="542"/>
      <c r="P122" s="618"/>
      <c r="Q122" s="421"/>
      <c r="R122" s="435" t="s">
        <v>634</v>
      </c>
      <c r="S122" s="542"/>
      <c r="T122" s="542"/>
      <c r="U122" s="542"/>
      <c r="V122" s="542">
        <v>89227963600</v>
      </c>
      <c r="W122" s="419" t="s">
        <v>1245</v>
      </c>
      <c r="X122" s="416"/>
      <c r="Y122" s="542" t="s">
        <v>90</v>
      </c>
      <c r="Z122" s="542" t="s">
        <v>90</v>
      </c>
      <c r="AA122" s="542" t="s">
        <v>90</v>
      </c>
      <c r="AB122" s="542" t="s">
        <v>90</v>
      </c>
      <c r="AC122" s="542" t="s">
        <v>90</v>
      </c>
      <c r="AD122" s="542" t="s">
        <v>90</v>
      </c>
      <c r="AE122" s="542" t="s">
        <v>75</v>
      </c>
      <c r="AF122" s="542" t="s">
        <v>884</v>
      </c>
      <c r="AG122" s="542"/>
      <c r="AH122" s="542"/>
      <c r="AI122" s="542"/>
      <c r="AJ122" s="542"/>
      <c r="AK122" s="531"/>
      <c r="AL122" s="542"/>
      <c r="AM122" s="542"/>
      <c r="AN122" s="542"/>
      <c r="AO122" s="542"/>
      <c r="AP122" s="542"/>
      <c r="AQ122" s="542"/>
      <c r="AR122" s="542"/>
      <c r="AS122" s="542"/>
      <c r="AT122" s="542"/>
      <c r="AU122" s="542"/>
      <c r="AV122" s="542"/>
      <c r="AW122" s="480"/>
      <c r="AX122" s="531"/>
      <c r="AY122" s="542"/>
      <c r="AZ122" s="542"/>
      <c r="BA122" s="542"/>
      <c r="BB122" s="542"/>
      <c r="BC122" s="542"/>
      <c r="BD122" s="542"/>
      <c r="BE122" s="542"/>
      <c r="BF122" s="542"/>
      <c r="BG122" s="542"/>
      <c r="BH122" s="534" t="s">
        <v>152</v>
      </c>
    </row>
    <row r="123" spans="1:60" ht="63">
      <c r="D123" s="530">
        <v>110</v>
      </c>
      <c r="E123" s="534"/>
      <c r="F123" s="431" t="s">
        <v>1246</v>
      </c>
      <c r="G123" s="431" t="s">
        <v>149</v>
      </c>
      <c r="H123" s="432">
        <v>43921</v>
      </c>
      <c r="I123" s="432">
        <v>43725</v>
      </c>
      <c r="J123" s="433">
        <v>319861700068485</v>
      </c>
      <c r="K123" s="534" t="s">
        <v>1247</v>
      </c>
      <c r="L123" s="534" t="s">
        <v>1248</v>
      </c>
      <c r="M123" s="434" t="s">
        <v>71</v>
      </c>
      <c r="N123" s="435" t="s">
        <v>634</v>
      </c>
      <c r="O123" s="531">
        <v>628400</v>
      </c>
      <c r="P123" s="451"/>
      <c r="Q123" s="451"/>
      <c r="R123" s="435" t="s">
        <v>634</v>
      </c>
      <c r="S123" s="431" t="s">
        <v>1249</v>
      </c>
      <c r="T123" s="431">
        <v>15</v>
      </c>
      <c r="U123" s="431" t="s">
        <v>1238</v>
      </c>
      <c r="V123" s="431" t="s">
        <v>1250</v>
      </c>
      <c r="W123" s="417" t="s">
        <v>1251</v>
      </c>
      <c r="X123" s="417" t="s">
        <v>1252</v>
      </c>
      <c r="Y123" s="542" t="s">
        <v>90</v>
      </c>
      <c r="Z123" s="542" t="s">
        <v>90</v>
      </c>
      <c r="AA123" s="542" t="s">
        <v>90</v>
      </c>
      <c r="AB123" s="542" t="s">
        <v>90</v>
      </c>
      <c r="AC123" s="542" t="s">
        <v>90</v>
      </c>
      <c r="AD123" s="542" t="s">
        <v>90</v>
      </c>
      <c r="AE123" s="542" t="s">
        <v>75</v>
      </c>
      <c r="AF123" s="431" t="s">
        <v>1253</v>
      </c>
      <c r="AG123" s="451"/>
      <c r="AH123" s="451"/>
      <c r="AI123" s="451"/>
      <c r="AJ123" s="451"/>
      <c r="AK123" s="462">
        <v>1</v>
      </c>
      <c r="AL123" s="451"/>
      <c r="AM123" s="451"/>
      <c r="AN123" s="451"/>
      <c r="AO123" s="451"/>
      <c r="AP123" s="451"/>
      <c r="AQ123" s="451"/>
      <c r="AR123" s="451"/>
      <c r="AS123" s="451"/>
      <c r="AT123" s="451"/>
      <c r="AU123" s="451"/>
      <c r="AV123" s="451"/>
      <c r="AW123" s="464"/>
      <c r="AX123" s="462"/>
      <c r="AY123" s="451"/>
      <c r="AZ123" s="451"/>
      <c r="BA123" s="451"/>
      <c r="BB123" s="451"/>
      <c r="BC123" s="451"/>
      <c r="BD123" s="451"/>
      <c r="BE123" s="451"/>
      <c r="BF123" s="451"/>
      <c r="BG123" s="475"/>
      <c r="BH123" s="534" t="s">
        <v>152</v>
      </c>
    </row>
    <row r="124" spans="1:60" ht="63">
      <c r="D124" s="530">
        <v>111</v>
      </c>
      <c r="E124" s="534">
        <v>192</v>
      </c>
      <c r="F124" s="431" t="s">
        <v>1887</v>
      </c>
      <c r="G124" s="431" t="s">
        <v>168</v>
      </c>
      <c r="H124" s="432">
        <v>44743</v>
      </c>
      <c r="I124" s="432">
        <v>44511</v>
      </c>
      <c r="J124" s="433">
        <v>1078600002337</v>
      </c>
      <c r="K124" s="433">
        <v>8602061615</v>
      </c>
      <c r="L124" s="534" t="s">
        <v>1888</v>
      </c>
      <c r="M124" s="434" t="s">
        <v>71</v>
      </c>
      <c r="N124" s="435" t="s">
        <v>634</v>
      </c>
      <c r="O124" s="431">
        <v>628418</v>
      </c>
      <c r="P124" s="435" t="s">
        <v>1890</v>
      </c>
      <c r="Q124" s="431">
        <v>30</v>
      </c>
      <c r="R124" s="435" t="s">
        <v>637</v>
      </c>
      <c r="S124" s="431" t="s">
        <v>702</v>
      </c>
      <c r="T124" s="431">
        <v>7</v>
      </c>
      <c r="U124" s="431" t="s">
        <v>251</v>
      </c>
      <c r="V124" s="431" t="s">
        <v>1889</v>
      </c>
      <c r="W124" s="417"/>
      <c r="X124" s="431"/>
      <c r="Y124" s="431"/>
      <c r="Z124" s="431"/>
      <c r="AA124" s="431"/>
      <c r="AB124" s="431"/>
      <c r="AC124" s="431"/>
      <c r="AD124" s="431"/>
      <c r="AE124" s="431" t="s">
        <v>75</v>
      </c>
      <c r="AF124" s="431" t="s">
        <v>151</v>
      </c>
      <c r="AG124" s="431"/>
      <c r="AH124" s="431"/>
      <c r="AI124" s="431"/>
      <c r="AJ124" s="431"/>
      <c r="AK124" s="431" t="s">
        <v>91</v>
      </c>
      <c r="AL124" s="431"/>
      <c r="AM124" s="431"/>
      <c r="AN124" s="431"/>
      <c r="AO124" s="431"/>
      <c r="AP124" s="431"/>
      <c r="AQ124" s="431"/>
      <c r="AR124" s="431"/>
      <c r="AS124" s="429"/>
      <c r="AT124" s="481">
        <v>43647</v>
      </c>
      <c r="AU124" s="451"/>
      <c r="AV124" s="451"/>
      <c r="AW124" s="464"/>
      <c r="AX124" s="462"/>
      <c r="AY124" s="451"/>
      <c r="AZ124" s="451"/>
      <c r="BA124" s="451"/>
      <c r="BB124" s="451"/>
      <c r="BC124" s="451"/>
      <c r="BD124" s="451"/>
      <c r="BE124" s="451"/>
      <c r="BF124" s="451"/>
      <c r="BG124" s="451"/>
      <c r="BH124" s="534" t="s">
        <v>161</v>
      </c>
    </row>
    <row r="125" spans="1:60" ht="63">
      <c r="D125" s="530">
        <v>112</v>
      </c>
      <c r="E125" s="534"/>
      <c r="F125" s="431" t="s">
        <v>1254</v>
      </c>
      <c r="G125" s="431" t="s">
        <v>149</v>
      </c>
      <c r="H125" s="513"/>
      <c r="I125" s="432">
        <v>41222</v>
      </c>
      <c r="J125" s="433">
        <v>312860231400016</v>
      </c>
      <c r="K125" s="433" t="s">
        <v>1255</v>
      </c>
      <c r="L125" s="534" t="s">
        <v>1256</v>
      </c>
      <c r="M125" s="434" t="s">
        <v>71</v>
      </c>
      <c r="N125" s="435" t="s">
        <v>634</v>
      </c>
      <c r="O125" s="534">
        <v>628400</v>
      </c>
      <c r="P125" s="431"/>
      <c r="Q125" s="415"/>
      <c r="R125" s="435" t="s">
        <v>634</v>
      </c>
      <c r="S125" s="431" t="s">
        <v>480</v>
      </c>
      <c r="T125" s="431">
        <v>47</v>
      </c>
      <c r="U125" s="431" t="s">
        <v>1257</v>
      </c>
      <c r="V125" s="431" t="s">
        <v>1258</v>
      </c>
      <c r="W125" s="431"/>
      <c r="X125" s="431"/>
      <c r="Y125" s="542" t="s">
        <v>90</v>
      </c>
      <c r="Z125" s="542" t="s">
        <v>90</v>
      </c>
      <c r="AA125" s="542" t="s">
        <v>90</v>
      </c>
      <c r="AB125" s="542" t="s">
        <v>90</v>
      </c>
      <c r="AC125" s="542" t="s">
        <v>90</v>
      </c>
      <c r="AD125" s="542" t="s">
        <v>90</v>
      </c>
      <c r="AE125" s="431" t="s">
        <v>75</v>
      </c>
      <c r="AF125" s="431" t="s">
        <v>1259</v>
      </c>
      <c r="AG125" s="431"/>
      <c r="AH125" s="431"/>
      <c r="AI125" s="431"/>
      <c r="AJ125" s="431"/>
      <c r="AK125" s="534">
        <v>8</v>
      </c>
      <c r="AL125" s="431"/>
      <c r="AM125" s="431"/>
      <c r="AN125" s="431"/>
      <c r="AO125" s="431"/>
      <c r="AP125" s="431"/>
      <c r="AQ125" s="431"/>
      <c r="AR125" s="431"/>
      <c r="AS125" s="431"/>
      <c r="AT125" s="429"/>
      <c r="AV125" s="431"/>
      <c r="AW125" s="534"/>
      <c r="AX125" s="534"/>
      <c r="AY125" s="431"/>
      <c r="AZ125" s="431"/>
      <c r="BA125" s="431">
        <v>70</v>
      </c>
      <c r="BB125" s="431"/>
      <c r="BC125" s="431"/>
      <c r="BD125" s="431"/>
      <c r="BE125" s="431"/>
      <c r="BF125" s="431"/>
      <c r="BG125" s="475"/>
      <c r="BH125" s="534" t="s">
        <v>152</v>
      </c>
    </row>
    <row r="126" spans="1:60" ht="66.75" customHeight="1">
      <c r="D126" s="530">
        <v>113</v>
      </c>
      <c r="E126" s="531"/>
      <c r="F126" s="431" t="s">
        <v>1260</v>
      </c>
      <c r="G126" s="542" t="s">
        <v>149</v>
      </c>
      <c r="H126" s="440">
        <v>44012</v>
      </c>
      <c r="I126" s="440">
        <v>43698</v>
      </c>
      <c r="J126" s="441">
        <v>319861700062278</v>
      </c>
      <c r="K126" s="441">
        <v>860309475779</v>
      </c>
      <c r="L126" s="534" t="s">
        <v>1260</v>
      </c>
      <c r="M126" s="434" t="s">
        <v>71</v>
      </c>
      <c r="N126" s="435" t="s">
        <v>634</v>
      </c>
      <c r="O126" s="542"/>
      <c r="P126" s="618"/>
      <c r="Q126" s="421"/>
      <c r="R126" s="435" t="s">
        <v>634</v>
      </c>
      <c r="S126" s="542" t="s">
        <v>1261</v>
      </c>
      <c r="T126" s="542">
        <v>23</v>
      </c>
      <c r="U126" s="431" t="s">
        <v>251</v>
      </c>
      <c r="V126" s="542"/>
      <c r="W126" s="419" t="s">
        <v>1262</v>
      </c>
      <c r="X126" s="416"/>
      <c r="Y126" s="542" t="s">
        <v>90</v>
      </c>
      <c r="Z126" s="542" t="s">
        <v>90</v>
      </c>
      <c r="AA126" s="542" t="s">
        <v>90</v>
      </c>
      <c r="AB126" s="542" t="s">
        <v>90</v>
      </c>
      <c r="AC126" s="542" t="s">
        <v>90</v>
      </c>
      <c r="AD126" s="542" t="s">
        <v>90</v>
      </c>
      <c r="AE126" s="542" t="s">
        <v>75</v>
      </c>
      <c r="AF126" s="542" t="s">
        <v>884</v>
      </c>
      <c r="AG126" s="542"/>
      <c r="AH126" s="542"/>
      <c r="AI126" s="542"/>
      <c r="AJ126" s="542"/>
      <c r="AK126" s="531"/>
      <c r="AL126" s="542"/>
      <c r="AM126" s="542"/>
      <c r="AN126" s="542"/>
      <c r="AO126" s="542"/>
      <c r="AP126" s="542"/>
      <c r="AQ126" s="542"/>
      <c r="AR126" s="542"/>
      <c r="AS126" s="542"/>
      <c r="AT126" s="542"/>
      <c r="AU126" s="542"/>
      <c r="AV126" s="542"/>
      <c r="AW126" s="480"/>
      <c r="AX126" s="531"/>
      <c r="AY126" s="542"/>
      <c r="AZ126" s="542"/>
      <c r="BA126" s="542"/>
      <c r="BB126" s="542"/>
      <c r="BC126" s="542"/>
      <c r="BD126" s="542"/>
      <c r="BE126" s="542"/>
      <c r="BF126" s="542"/>
      <c r="BG126" s="542"/>
      <c r="BH126" s="534" t="s">
        <v>152</v>
      </c>
    </row>
    <row r="127" spans="1:60" ht="63">
      <c r="D127" s="530">
        <v>114</v>
      </c>
      <c r="E127" s="607">
        <v>142</v>
      </c>
      <c r="F127" s="431" t="s">
        <v>1263</v>
      </c>
      <c r="G127" s="431" t="s">
        <v>149</v>
      </c>
      <c r="H127" s="418" t="s">
        <v>248</v>
      </c>
      <c r="I127" s="432">
        <v>42272</v>
      </c>
      <c r="J127" s="433">
        <v>315861700026830</v>
      </c>
      <c r="K127" s="433">
        <v>860219125787</v>
      </c>
      <c r="L127" s="534" t="s">
        <v>1264</v>
      </c>
      <c r="M127" s="434" t="s">
        <v>71</v>
      </c>
      <c r="N127" s="435" t="s">
        <v>634</v>
      </c>
      <c r="O127" s="542">
        <v>628400</v>
      </c>
      <c r="P127" s="431"/>
      <c r="Q127" s="415"/>
      <c r="R127" s="435" t="s">
        <v>634</v>
      </c>
      <c r="S127" s="431" t="s">
        <v>1154</v>
      </c>
      <c r="T127" s="431">
        <v>21</v>
      </c>
      <c r="U127" s="431" t="s">
        <v>251</v>
      </c>
      <c r="V127" s="431" t="s">
        <v>1265</v>
      </c>
      <c r="W127" s="431"/>
      <c r="X127" s="431" t="s">
        <v>1842</v>
      </c>
      <c r="Y127" s="542" t="s">
        <v>90</v>
      </c>
      <c r="Z127" s="542" t="s">
        <v>90</v>
      </c>
      <c r="AA127" s="542" t="s">
        <v>90</v>
      </c>
      <c r="AB127" s="542" t="s">
        <v>90</v>
      </c>
      <c r="AC127" s="542" t="s">
        <v>90</v>
      </c>
      <c r="AD127" s="542" t="s">
        <v>90</v>
      </c>
      <c r="AE127" s="431" t="s">
        <v>75</v>
      </c>
      <c r="AF127" s="431" t="s">
        <v>1266</v>
      </c>
      <c r="AG127" s="431"/>
      <c r="AH127" s="431"/>
      <c r="AI127" s="431"/>
      <c r="AJ127" s="431"/>
      <c r="AK127" s="534">
        <v>5</v>
      </c>
      <c r="AL127" s="431"/>
      <c r="AM127" s="431"/>
      <c r="AN127" s="431"/>
      <c r="AO127" s="431"/>
      <c r="AP127" s="431"/>
      <c r="AQ127" s="431"/>
      <c r="AR127" s="431"/>
      <c r="AS127" s="431"/>
      <c r="AT127" s="429"/>
      <c r="AU127" s="431"/>
      <c r="AV127" s="431"/>
      <c r="AW127" s="534"/>
      <c r="AX127" s="534"/>
      <c r="AY127" s="431"/>
      <c r="AZ127" s="431"/>
      <c r="BA127" s="431">
        <v>120</v>
      </c>
      <c r="BB127" s="431"/>
      <c r="BC127" s="431"/>
      <c r="BD127" s="431"/>
      <c r="BE127" s="431"/>
      <c r="BF127" s="431"/>
      <c r="BG127" s="431"/>
      <c r="BH127" s="534" t="s">
        <v>152</v>
      </c>
    </row>
    <row r="128" spans="1:60" ht="130.5" customHeight="1">
      <c r="D128" s="530">
        <v>115</v>
      </c>
      <c r="E128" s="538"/>
      <c r="F128" s="542" t="s">
        <v>1267</v>
      </c>
      <c r="G128" s="431" t="s">
        <v>149</v>
      </c>
      <c r="H128" s="514"/>
      <c r="I128" s="440">
        <v>40563</v>
      </c>
      <c r="J128" s="441">
        <v>311860202000014</v>
      </c>
      <c r="K128" s="441">
        <v>860226510860</v>
      </c>
      <c r="L128" s="531" t="s">
        <v>1268</v>
      </c>
      <c r="M128" s="434" t="s">
        <v>71</v>
      </c>
      <c r="N128" s="435" t="s">
        <v>634</v>
      </c>
      <c r="O128" s="542">
        <v>628400</v>
      </c>
      <c r="P128" s="542" t="s">
        <v>1269</v>
      </c>
      <c r="Q128" s="421" t="s">
        <v>1270</v>
      </c>
      <c r="R128" s="542" t="s">
        <v>634</v>
      </c>
      <c r="S128" s="542" t="s">
        <v>1271</v>
      </c>
      <c r="T128" s="542" t="s">
        <v>1272</v>
      </c>
      <c r="U128" s="541"/>
      <c r="V128" s="431" t="s">
        <v>1273</v>
      </c>
      <c r="W128" s="632" t="s">
        <v>966</v>
      </c>
      <c r="X128" s="503" t="s">
        <v>1274</v>
      </c>
      <c r="Y128" s="542"/>
      <c r="Z128" s="542"/>
      <c r="AA128" s="542"/>
      <c r="AB128" s="542"/>
      <c r="AC128" s="542"/>
      <c r="AD128" s="542"/>
      <c r="AE128" s="431" t="s">
        <v>75</v>
      </c>
      <c r="AF128" s="542" t="s">
        <v>1275</v>
      </c>
      <c r="AG128" s="542"/>
      <c r="AH128" s="542"/>
      <c r="AI128" s="542"/>
      <c r="AJ128" s="542"/>
      <c r="AK128" s="531"/>
      <c r="AL128" s="542"/>
      <c r="AM128" s="542"/>
      <c r="AN128" s="542"/>
      <c r="AO128" s="542"/>
      <c r="AP128" s="542"/>
      <c r="AQ128" s="542"/>
      <c r="AR128" s="542"/>
      <c r="AS128" s="542"/>
      <c r="AT128" s="477"/>
      <c r="AU128" s="542"/>
      <c r="AV128" s="542"/>
      <c r="AW128" s="531"/>
      <c r="AX128" s="531"/>
      <c r="AY128" s="542"/>
      <c r="AZ128" s="542"/>
      <c r="BA128" s="542"/>
      <c r="BB128" s="542"/>
      <c r="BC128" s="542"/>
      <c r="BD128" s="542"/>
      <c r="BE128" s="542"/>
      <c r="BF128" s="542"/>
      <c r="BG128" s="542"/>
      <c r="BH128" s="534" t="s">
        <v>152</v>
      </c>
    </row>
    <row r="129" spans="1:60" ht="53.45" customHeight="1">
      <c r="D129" s="530">
        <v>116</v>
      </c>
      <c r="E129" s="531"/>
      <c r="F129" s="542" t="s">
        <v>1276</v>
      </c>
      <c r="G129" s="431" t="s">
        <v>149</v>
      </c>
      <c r="H129" s="440">
        <v>43921</v>
      </c>
      <c r="I129" s="440">
        <v>43474</v>
      </c>
      <c r="J129" s="441">
        <v>319861700000020</v>
      </c>
      <c r="K129" s="531">
        <v>86021394767</v>
      </c>
      <c r="L129" s="531" t="s">
        <v>1277</v>
      </c>
      <c r="M129" s="434" t="s">
        <v>71</v>
      </c>
      <c r="N129" s="435" t="s">
        <v>634</v>
      </c>
      <c r="O129" s="542">
        <v>628400</v>
      </c>
      <c r="P129" s="542" t="s">
        <v>1278</v>
      </c>
      <c r="Q129" s="542" t="s">
        <v>1279</v>
      </c>
      <c r="R129" s="541" t="s">
        <v>634</v>
      </c>
      <c r="S129" s="542" t="s">
        <v>1280</v>
      </c>
      <c r="T129" s="542">
        <v>30</v>
      </c>
      <c r="U129" s="542" t="s">
        <v>1281</v>
      </c>
      <c r="V129" s="542" t="s">
        <v>1282</v>
      </c>
      <c r="W129" s="416" t="s">
        <v>1283</v>
      </c>
      <c r="X129" s="416" t="s">
        <v>1284</v>
      </c>
      <c r="Y129" s="542" t="s">
        <v>90</v>
      </c>
      <c r="Z129" s="542" t="s">
        <v>90</v>
      </c>
      <c r="AA129" s="542" t="s">
        <v>90</v>
      </c>
      <c r="AB129" s="542" t="s">
        <v>90</v>
      </c>
      <c r="AC129" s="542" t="s">
        <v>90</v>
      </c>
      <c r="AD129" s="542" t="s">
        <v>90</v>
      </c>
      <c r="AE129" s="542" t="s">
        <v>75</v>
      </c>
      <c r="AF129" s="542" t="s">
        <v>1285</v>
      </c>
      <c r="AG129" s="542"/>
      <c r="AH129" s="542"/>
      <c r="AI129" s="542"/>
      <c r="AJ129" s="542"/>
      <c r="AK129" s="531">
        <v>1</v>
      </c>
      <c r="AL129" s="542"/>
      <c r="AM129" s="542"/>
      <c r="AN129" s="542"/>
      <c r="AO129" s="542"/>
      <c r="AP129" s="542"/>
      <c r="AQ129" s="542"/>
      <c r="AR129" s="542"/>
      <c r="AS129" s="542"/>
      <c r="AT129" s="542"/>
      <c r="AU129" s="542"/>
      <c r="AV129" s="542"/>
      <c r="AW129" s="480"/>
      <c r="AX129" s="531"/>
      <c r="AY129" s="542"/>
      <c r="AZ129" s="542"/>
      <c r="BA129" s="542"/>
      <c r="BB129" s="542"/>
      <c r="BC129" s="542"/>
      <c r="BD129" s="542"/>
      <c r="BE129" s="542"/>
      <c r="BF129" s="542"/>
      <c r="BG129" s="542"/>
      <c r="BH129" s="534" t="s">
        <v>152</v>
      </c>
    </row>
    <row r="130" spans="1:60" ht="63">
      <c r="D130" s="530">
        <v>117</v>
      </c>
      <c r="E130" s="607">
        <v>143</v>
      </c>
      <c r="F130" s="431" t="s">
        <v>1880</v>
      </c>
      <c r="G130" s="431" t="s">
        <v>149</v>
      </c>
      <c r="H130" s="418" t="s">
        <v>248</v>
      </c>
      <c r="I130" s="513" t="s">
        <v>1286</v>
      </c>
      <c r="J130" s="433">
        <v>315861700046523</v>
      </c>
      <c r="K130" s="433">
        <v>860805434427</v>
      </c>
      <c r="L130" s="534" t="s">
        <v>1287</v>
      </c>
      <c r="M130" s="434" t="s">
        <v>71</v>
      </c>
      <c r="N130" s="435" t="s">
        <v>634</v>
      </c>
      <c r="O130" s="431">
        <v>628400</v>
      </c>
      <c r="P130" s="435"/>
      <c r="Q130" s="415"/>
      <c r="R130" s="435" t="s">
        <v>634</v>
      </c>
      <c r="S130" s="431" t="s">
        <v>1288</v>
      </c>
      <c r="T130" s="431">
        <v>23</v>
      </c>
      <c r="U130" s="431" t="s">
        <v>1819</v>
      </c>
      <c r="V130" s="431" t="s">
        <v>1289</v>
      </c>
      <c r="W130" s="508" t="s">
        <v>1820</v>
      </c>
      <c r="X130" s="431" t="s">
        <v>1290</v>
      </c>
      <c r="Y130" s="542" t="s">
        <v>90</v>
      </c>
      <c r="Z130" s="542" t="s">
        <v>90</v>
      </c>
      <c r="AA130" s="542" t="s">
        <v>90</v>
      </c>
      <c r="AB130" s="542" t="s">
        <v>90</v>
      </c>
      <c r="AC130" s="542" t="s">
        <v>90</v>
      </c>
      <c r="AD130" s="542" t="s">
        <v>90</v>
      </c>
      <c r="AE130" s="431" t="s">
        <v>75</v>
      </c>
      <c r="AF130" s="431" t="s">
        <v>1291</v>
      </c>
      <c r="AG130" s="431"/>
      <c r="AH130" s="431"/>
      <c r="AI130" s="431"/>
      <c r="AJ130" s="431"/>
      <c r="AK130" s="534">
        <v>5</v>
      </c>
      <c r="AL130" s="431"/>
      <c r="AM130" s="431"/>
      <c r="AN130" s="431"/>
      <c r="AO130" s="431"/>
      <c r="AP130" s="431"/>
      <c r="AQ130" s="431"/>
      <c r="AR130" s="431"/>
      <c r="AS130" s="431"/>
      <c r="AT130" s="429"/>
      <c r="AU130" s="431"/>
      <c r="AV130" s="431"/>
      <c r="AW130" s="534"/>
      <c r="AX130" s="534"/>
      <c r="AY130" s="431"/>
      <c r="AZ130" s="431"/>
      <c r="BA130" s="431">
        <v>364</v>
      </c>
      <c r="BB130" s="431"/>
      <c r="BC130" s="431"/>
      <c r="BD130" s="431"/>
      <c r="BE130" s="431"/>
      <c r="BF130" s="431"/>
      <c r="BG130" s="431"/>
      <c r="BH130" s="534" t="s">
        <v>152</v>
      </c>
    </row>
    <row r="131" spans="1:60" ht="78.75">
      <c r="D131" s="530">
        <v>118</v>
      </c>
      <c r="E131" s="538"/>
      <c r="F131" s="431" t="s">
        <v>1292</v>
      </c>
      <c r="G131" s="431" t="s">
        <v>149</v>
      </c>
      <c r="H131" s="513"/>
      <c r="I131" s="432">
        <v>43276</v>
      </c>
      <c r="J131" s="433">
        <v>318861700044757</v>
      </c>
      <c r="K131" s="433">
        <v>720602082348</v>
      </c>
      <c r="L131" s="534" t="s">
        <v>1292</v>
      </c>
      <c r="M131" s="434" t="s">
        <v>71</v>
      </c>
      <c r="N131" s="435" t="s">
        <v>634</v>
      </c>
      <c r="O131" s="542">
        <v>628403</v>
      </c>
      <c r="P131" s="541" t="s">
        <v>917</v>
      </c>
      <c r="Q131" s="421" t="s">
        <v>1293</v>
      </c>
      <c r="R131" s="431" t="s">
        <v>634</v>
      </c>
      <c r="S131" s="542" t="s">
        <v>835</v>
      </c>
      <c r="T131" s="421" t="s">
        <v>836</v>
      </c>
      <c r="U131" s="541" t="s">
        <v>1294</v>
      </c>
      <c r="V131" s="542">
        <v>89226544793</v>
      </c>
      <c r="W131" s="504" t="s">
        <v>1295</v>
      </c>
      <c r="X131" s="504" t="s">
        <v>1296</v>
      </c>
      <c r="Y131" s="542" t="s">
        <v>90</v>
      </c>
      <c r="Z131" s="542" t="s">
        <v>90</v>
      </c>
      <c r="AA131" s="542" t="s">
        <v>90</v>
      </c>
      <c r="AB131" s="542" t="s">
        <v>90</v>
      </c>
      <c r="AC131" s="542" t="s">
        <v>90</v>
      </c>
      <c r="AD131" s="542" t="s">
        <v>90</v>
      </c>
      <c r="AE131" s="431" t="s">
        <v>75</v>
      </c>
      <c r="AF131" s="542" t="s">
        <v>1297</v>
      </c>
      <c r="AG131" s="531" t="s">
        <v>74</v>
      </c>
      <c r="AH131" s="542" t="s">
        <v>1298</v>
      </c>
      <c r="AI131" s="531" t="s">
        <v>74</v>
      </c>
      <c r="AJ131" s="531" t="s">
        <v>74</v>
      </c>
      <c r="AK131" s="531">
        <v>2</v>
      </c>
      <c r="AL131" s="542"/>
      <c r="AM131" s="542"/>
      <c r="AN131" s="542"/>
      <c r="AO131" s="542"/>
      <c r="AP131" s="542"/>
      <c r="AQ131" s="542"/>
      <c r="AR131" s="542"/>
      <c r="AS131" s="431" t="s">
        <v>1299</v>
      </c>
      <c r="AT131" s="429"/>
      <c r="AU131" s="534" t="s">
        <v>74</v>
      </c>
      <c r="AV131" s="531" t="s">
        <v>74</v>
      </c>
      <c r="AW131" s="531" t="s">
        <v>74</v>
      </c>
      <c r="AX131" s="531" t="s">
        <v>74</v>
      </c>
      <c r="AY131" s="531" t="s">
        <v>74</v>
      </c>
      <c r="AZ131" s="542" t="s">
        <v>1297</v>
      </c>
      <c r="BA131" s="542">
        <v>250</v>
      </c>
      <c r="BB131" s="542">
        <v>100</v>
      </c>
      <c r="BC131" s="531" t="s">
        <v>74</v>
      </c>
      <c r="BD131" s="531" t="s">
        <v>74</v>
      </c>
      <c r="BE131" s="531" t="s">
        <v>74</v>
      </c>
      <c r="BF131" s="531" t="s">
        <v>74</v>
      </c>
      <c r="BG131" s="531" t="s">
        <v>74</v>
      </c>
      <c r="BH131" s="534" t="s">
        <v>152</v>
      </c>
    </row>
    <row r="132" spans="1:60" ht="63.6" customHeight="1">
      <c r="D132" s="530">
        <v>119</v>
      </c>
      <c r="E132" s="531"/>
      <c r="F132" s="541" t="s">
        <v>1300</v>
      </c>
      <c r="G132" s="435" t="s">
        <v>149</v>
      </c>
      <c r="H132" s="440">
        <v>44012</v>
      </c>
      <c r="I132" s="440">
        <v>42177</v>
      </c>
      <c r="J132" s="433">
        <v>315861700006951</v>
      </c>
      <c r="K132" s="441">
        <v>860234913648</v>
      </c>
      <c r="L132" s="534" t="s">
        <v>1301</v>
      </c>
      <c r="M132" s="434" t="s">
        <v>71</v>
      </c>
      <c r="N132" s="435" t="s">
        <v>634</v>
      </c>
      <c r="O132" s="542">
        <v>628400</v>
      </c>
      <c r="P132" s="542" t="s">
        <v>1302</v>
      </c>
      <c r="Q132" s="421" t="s">
        <v>1303</v>
      </c>
      <c r="R132" s="541" t="s">
        <v>634</v>
      </c>
      <c r="S132" s="542" t="s">
        <v>1302</v>
      </c>
      <c r="T132" s="421" t="s">
        <v>1303</v>
      </c>
      <c r="U132" s="542" t="s">
        <v>1821</v>
      </c>
      <c r="V132" s="542" t="s">
        <v>1304</v>
      </c>
      <c r="W132" s="416" t="s">
        <v>1305</v>
      </c>
      <c r="X132" s="632" t="s">
        <v>1839</v>
      </c>
      <c r="Y132" s="542" t="s">
        <v>90</v>
      </c>
      <c r="Z132" s="542" t="s">
        <v>90</v>
      </c>
      <c r="AA132" s="542" t="s">
        <v>90</v>
      </c>
      <c r="AB132" s="542" t="s">
        <v>90</v>
      </c>
      <c r="AC132" s="542" t="s">
        <v>90</v>
      </c>
      <c r="AD132" s="542" t="s">
        <v>90</v>
      </c>
      <c r="AE132" s="542" t="s">
        <v>75</v>
      </c>
      <c r="AF132" s="542" t="s">
        <v>1306</v>
      </c>
      <c r="AG132" s="542"/>
      <c r="AH132" s="542"/>
      <c r="AI132" s="542"/>
      <c r="AJ132" s="542"/>
      <c r="AK132" s="531">
        <v>5</v>
      </c>
      <c r="AL132" s="542"/>
      <c r="AM132" s="542"/>
      <c r="AN132" s="542"/>
      <c r="AO132" s="542"/>
      <c r="AP132" s="542"/>
      <c r="AQ132" s="542"/>
      <c r="AR132" s="542"/>
      <c r="AS132" s="431"/>
      <c r="AT132" s="431"/>
      <c r="AU132" s="431"/>
      <c r="AV132" s="542"/>
      <c r="AW132" s="480"/>
      <c r="AX132" s="531"/>
      <c r="AY132" s="542"/>
      <c r="AZ132" s="542"/>
      <c r="BA132" s="542"/>
      <c r="BB132" s="542"/>
      <c r="BC132" s="542"/>
      <c r="BD132" s="542"/>
      <c r="BE132" s="542"/>
      <c r="BF132" s="542"/>
      <c r="BG132" s="542"/>
      <c r="BH132" s="534" t="s">
        <v>152</v>
      </c>
    </row>
    <row r="133" spans="1:60" ht="63.6" customHeight="1">
      <c r="D133" s="530">
        <v>120</v>
      </c>
      <c r="E133" s="531"/>
      <c r="F133" s="541" t="s">
        <v>1307</v>
      </c>
      <c r="G133" s="542" t="s">
        <v>149</v>
      </c>
      <c r="H133" s="440">
        <v>44012</v>
      </c>
      <c r="I133" s="440" t="s">
        <v>1308</v>
      </c>
      <c r="J133" s="441">
        <v>318861700068005</v>
      </c>
      <c r="K133" s="441">
        <v>632141905851</v>
      </c>
      <c r="L133" s="534" t="s">
        <v>1307</v>
      </c>
      <c r="M133" s="434" t="s">
        <v>71</v>
      </c>
      <c r="N133" s="435" t="s">
        <v>634</v>
      </c>
      <c r="O133" s="542">
        <v>628400</v>
      </c>
      <c r="P133" s="431" t="s">
        <v>835</v>
      </c>
      <c r="Q133" s="415" t="s">
        <v>1153</v>
      </c>
      <c r="R133" s="435" t="s">
        <v>634</v>
      </c>
      <c r="S133" s="431" t="s">
        <v>1154</v>
      </c>
      <c r="T133" s="431" t="s">
        <v>1153</v>
      </c>
      <c r="U133" s="431" t="s">
        <v>1155</v>
      </c>
      <c r="V133" s="431" t="s">
        <v>1156</v>
      </c>
      <c r="W133" s="431" t="s">
        <v>74</v>
      </c>
      <c r="X133" s="417" t="s">
        <v>1157</v>
      </c>
      <c r="Y133" s="542" t="s">
        <v>90</v>
      </c>
      <c r="Z133" s="542" t="s">
        <v>90</v>
      </c>
      <c r="AA133" s="542" t="s">
        <v>90</v>
      </c>
      <c r="AB133" s="542" t="s">
        <v>90</v>
      </c>
      <c r="AC133" s="542" t="s">
        <v>90</v>
      </c>
      <c r="AD133" s="542" t="s">
        <v>90</v>
      </c>
      <c r="AE133" s="542" t="s">
        <v>75</v>
      </c>
      <c r="AF133" s="542" t="s">
        <v>1309</v>
      </c>
      <c r="AG133" s="542"/>
      <c r="AH133" s="542"/>
      <c r="AI133" s="542"/>
      <c r="AJ133" s="542"/>
      <c r="AK133" s="531"/>
      <c r="AL133" s="542"/>
      <c r="AM133" s="542"/>
      <c r="AN133" s="542"/>
      <c r="AO133" s="542"/>
      <c r="AP133" s="542"/>
      <c r="AQ133" s="542"/>
      <c r="AR133" s="542"/>
      <c r="AS133" s="542"/>
      <c r="AT133" s="542"/>
      <c r="AU133" s="542"/>
      <c r="AV133" s="542"/>
      <c r="AW133" s="480"/>
      <c r="AX133" s="531"/>
      <c r="AY133" s="542"/>
      <c r="AZ133" s="542"/>
      <c r="BA133" s="542"/>
      <c r="BB133" s="542"/>
      <c r="BC133" s="542"/>
      <c r="BD133" s="542"/>
      <c r="BE133" s="542"/>
      <c r="BF133" s="542"/>
      <c r="BG133" s="542"/>
      <c r="BH133" s="531" t="s">
        <v>152</v>
      </c>
    </row>
    <row r="134" spans="1:60" ht="66.599999999999994" customHeight="1">
      <c r="D134" s="530">
        <v>121</v>
      </c>
      <c r="E134" s="534"/>
      <c r="F134" s="431" t="s">
        <v>1310</v>
      </c>
      <c r="G134" s="431" t="s">
        <v>149</v>
      </c>
      <c r="H134" s="437">
        <v>44071</v>
      </c>
      <c r="I134" s="437">
        <v>38028</v>
      </c>
      <c r="J134" s="433">
        <v>304860204200284</v>
      </c>
      <c r="K134" s="433">
        <v>860207844040</v>
      </c>
      <c r="L134" s="533" t="s">
        <v>1311</v>
      </c>
      <c r="M134" s="434" t="s">
        <v>71</v>
      </c>
      <c r="N134" s="435" t="s">
        <v>634</v>
      </c>
      <c r="O134" s="534">
        <v>628400</v>
      </c>
      <c r="P134" s="435" t="s">
        <v>1312</v>
      </c>
      <c r="Q134" s="438" t="s">
        <v>1313</v>
      </c>
      <c r="R134" s="435" t="s">
        <v>634</v>
      </c>
      <c r="S134" s="534"/>
      <c r="T134" s="433"/>
      <c r="U134" s="534" t="s">
        <v>1314</v>
      </c>
      <c r="V134" s="534" t="s">
        <v>1315</v>
      </c>
      <c r="W134" s="420" t="s">
        <v>1316</v>
      </c>
      <c r="X134" s="534"/>
      <c r="Y134" s="542"/>
      <c r="Z134" s="542"/>
      <c r="AA134" s="542"/>
      <c r="AB134" s="542"/>
      <c r="AC134" s="542"/>
      <c r="AD134" s="542"/>
      <c r="AE134" s="542" t="s">
        <v>75</v>
      </c>
      <c r="AF134" s="431" t="s">
        <v>1317</v>
      </c>
      <c r="AG134" s="431"/>
      <c r="AH134" s="431"/>
      <c r="AI134" s="431"/>
      <c r="AJ134" s="431"/>
      <c r="AK134" s="534"/>
      <c r="AL134" s="534"/>
      <c r="AM134" s="534"/>
      <c r="AN134" s="534"/>
      <c r="AO134" s="431"/>
      <c r="AP134" s="431"/>
      <c r="AQ134" s="431"/>
      <c r="AR134" s="431"/>
      <c r="AS134" s="431"/>
      <c r="AT134" s="534"/>
      <c r="AU134" s="534"/>
      <c r="AV134" s="431"/>
      <c r="AW134" s="534"/>
      <c r="AX134" s="534"/>
      <c r="AY134" s="431"/>
      <c r="AZ134" s="431"/>
      <c r="BA134" s="431"/>
      <c r="BB134" s="431"/>
      <c r="BC134" s="431"/>
      <c r="BD134" s="431"/>
      <c r="BE134" s="431"/>
      <c r="BF134" s="431"/>
      <c r="BG134" s="431"/>
      <c r="BH134" s="531" t="s">
        <v>152</v>
      </c>
    </row>
    <row r="135" spans="1:60" ht="52.9" customHeight="1">
      <c r="D135" s="530">
        <v>122</v>
      </c>
      <c r="E135" s="534"/>
      <c r="F135" s="431" t="s">
        <v>1318</v>
      </c>
      <c r="G135" s="431" t="s">
        <v>149</v>
      </c>
      <c r="H135" s="432">
        <v>43921</v>
      </c>
      <c r="I135" s="432">
        <v>40850</v>
      </c>
      <c r="J135" s="433">
        <v>311860230700028</v>
      </c>
      <c r="K135" s="433">
        <v>860229360356</v>
      </c>
      <c r="L135" s="534" t="s">
        <v>1012</v>
      </c>
      <c r="M135" s="434" t="s">
        <v>71</v>
      </c>
      <c r="N135" s="435" t="s">
        <v>634</v>
      </c>
      <c r="O135" s="534">
        <v>628400</v>
      </c>
      <c r="P135" s="431" t="s">
        <v>1319</v>
      </c>
      <c r="Q135" s="415" t="s">
        <v>1320</v>
      </c>
      <c r="R135" s="435" t="s">
        <v>634</v>
      </c>
      <c r="S135" s="431" t="s">
        <v>1321</v>
      </c>
      <c r="T135" s="431"/>
      <c r="U135" s="542" t="s">
        <v>1322</v>
      </c>
      <c r="V135" s="431" t="s">
        <v>1323</v>
      </c>
      <c r="W135" s="431" t="s">
        <v>74</v>
      </c>
      <c r="X135" s="417" t="s">
        <v>1324</v>
      </c>
      <c r="Y135" s="542" t="s">
        <v>90</v>
      </c>
      <c r="Z135" s="542" t="s">
        <v>90</v>
      </c>
      <c r="AA135" s="542" t="s">
        <v>90</v>
      </c>
      <c r="AB135" s="542" t="s">
        <v>90</v>
      </c>
      <c r="AC135" s="542" t="s">
        <v>90</v>
      </c>
      <c r="AD135" s="542" t="s">
        <v>90</v>
      </c>
      <c r="AE135" s="431" t="s">
        <v>75</v>
      </c>
      <c r="AF135" s="431" t="s">
        <v>1216</v>
      </c>
      <c r="AG135" s="431"/>
      <c r="AH135" s="431"/>
      <c r="AI135" s="431"/>
      <c r="AJ135" s="431"/>
      <c r="AK135" s="534">
        <v>9</v>
      </c>
      <c r="AL135" s="431"/>
      <c r="AM135" s="431"/>
      <c r="AN135" s="431"/>
      <c r="AO135" s="431"/>
      <c r="AP135" s="431"/>
      <c r="AQ135" s="431"/>
      <c r="AR135" s="431"/>
      <c r="AS135" s="431"/>
      <c r="AT135" s="431"/>
      <c r="AU135" s="431"/>
      <c r="AV135" s="431"/>
      <c r="AW135" s="431"/>
      <c r="AX135" s="431"/>
      <c r="AY135" s="431"/>
      <c r="AZ135" s="431"/>
      <c r="BA135" s="431"/>
      <c r="BB135" s="431"/>
      <c r="BC135" s="431"/>
      <c r="BD135" s="431"/>
      <c r="BE135" s="431"/>
      <c r="BF135" s="431"/>
      <c r="BG135" s="431"/>
      <c r="BH135" s="534" t="s">
        <v>152</v>
      </c>
    </row>
    <row r="136" spans="1:60" ht="65.25" customHeight="1">
      <c r="D136" s="530">
        <v>123</v>
      </c>
      <c r="E136" s="531"/>
      <c r="F136" s="431" t="s">
        <v>230</v>
      </c>
      <c r="G136" s="542" t="s">
        <v>149</v>
      </c>
      <c r="H136" s="440">
        <v>44012</v>
      </c>
      <c r="I136" s="440">
        <v>43371</v>
      </c>
      <c r="J136" s="441">
        <v>318861700068080</v>
      </c>
      <c r="K136" s="441">
        <v>860305072874</v>
      </c>
      <c r="L136" s="534" t="s">
        <v>230</v>
      </c>
      <c r="M136" s="434" t="s">
        <v>71</v>
      </c>
      <c r="N136" s="435" t="s">
        <v>634</v>
      </c>
      <c r="O136" s="542"/>
      <c r="P136" s="618"/>
      <c r="Q136" s="421"/>
      <c r="R136" s="435" t="s">
        <v>634</v>
      </c>
      <c r="S136" s="542" t="s">
        <v>1261</v>
      </c>
      <c r="T136" s="542">
        <v>24</v>
      </c>
      <c r="U136" s="542"/>
      <c r="V136" s="542"/>
      <c r="W136" s="419" t="s">
        <v>1262</v>
      </c>
      <c r="X136" s="416"/>
      <c r="Y136" s="542" t="s">
        <v>90</v>
      </c>
      <c r="Z136" s="542" t="s">
        <v>90</v>
      </c>
      <c r="AA136" s="542" t="s">
        <v>90</v>
      </c>
      <c r="AB136" s="542" t="s">
        <v>90</v>
      </c>
      <c r="AC136" s="542" t="s">
        <v>90</v>
      </c>
      <c r="AD136" s="542" t="s">
        <v>90</v>
      </c>
      <c r="AE136" s="542" t="s">
        <v>75</v>
      </c>
      <c r="AF136" s="542" t="s">
        <v>884</v>
      </c>
      <c r="AG136" s="542"/>
      <c r="AH136" s="542"/>
      <c r="AI136" s="542"/>
      <c r="AJ136" s="542"/>
      <c r="AK136" s="531"/>
      <c r="AL136" s="542"/>
      <c r="AM136" s="542"/>
      <c r="AN136" s="542"/>
      <c r="AO136" s="542"/>
      <c r="AP136" s="542"/>
      <c r="AQ136" s="542"/>
      <c r="AR136" s="542"/>
      <c r="AS136" s="542"/>
      <c r="AT136" s="542"/>
      <c r="AU136" s="542"/>
      <c r="AV136" s="542"/>
      <c r="AW136" s="480"/>
      <c r="AX136" s="531"/>
      <c r="AY136" s="542"/>
      <c r="AZ136" s="542"/>
      <c r="BA136" s="542"/>
      <c r="BB136" s="542"/>
      <c r="BC136" s="542"/>
      <c r="BD136" s="542"/>
      <c r="BE136" s="542"/>
      <c r="BF136" s="542"/>
      <c r="BG136" s="542"/>
      <c r="BH136" s="534" t="s">
        <v>152</v>
      </c>
    </row>
    <row r="137" spans="1:60" ht="63">
      <c r="D137" s="530">
        <v>124</v>
      </c>
      <c r="E137" s="531"/>
      <c r="F137" s="542" t="s">
        <v>843</v>
      </c>
      <c r="G137" s="431" t="s">
        <v>149</v>
      </c>
      <c r="H137" s="440">
        <v>43921</v>
      </c>
      <c r="I137" s="440">
        <v>38139</v>
      </c>
      <c r="J137" s="441">
        <v>304860315300104</v>
      </c>
      <c r="K137" s="441">
        <v>860300567400</v>
      </c>
      <c r="L137" s="531" t="s">
        <v>843</v>
      </c>
      <c r="M137" s="434" t="s">
        <v>71</v>
      </c>
      <c r="N137" s="435" t="s">
        <v>634</v>
      </c>
      <c r="O137" s="531">
        <v>628400</v>
      </c>
      <c r="P137" s="542" t="s">
        <v>773</v>
      </c>
      <c r="Q137" s="421" t="s">
        <v>1150</v>
      </c>
      <c r="R137" s="541" t="s">
        <v>634</v>
      </c>
      <c r="S137" s="542" t="s">
        <v>773</v>
      </c>
      <c r="T137" s="421" t="s">
        <v>1749</v>
      </c>
      <c r="U137" s="542" t="s">
        <v>1817</v>
      </c>
      <c r="V137" s="542" t="s">
        <v>1816</v>
      </c>
      <c r="W137" s="419" t="s">
        <v>848</v>
      </c>
      <c r="X137" s="542" t="s">
        <v>1815</v>
      </c>
      <c r="Y137" s="542" t="s">
        <v>90</v>
      </c>
      <c r="Z137" s="542" t="s">
        <v>90</v>
      </c>
      <c r="AA137" s="542" t="s">
        <v>90</v>
      </c>
      <c r="AB137" s="542" t="s">
        <v>90</v>
      </c>
      <c r="AC137" s="542" t="s">
        <v>90</v>
      </c>
      <c r="AD137" s="542" t="s">
        <v>90</v>
      </c>
      <c r="AE137" s="542" t="s">
        <v>75</v>
      </c>
      <c r="AF137" s="542" t="s">
        <v>1325</v>
      </c>
      <c r="AG137" s="542"/>
      <c r="AH137" s="542"/>
      <c r="AI137" s="542"/>
      <c r="AJ137" s="542"/>
      <c r="AK137" s="531">
        <v>16</v>
      </c>
      <c r="AL137" s="542"/>
      <c r="AM137" s="542"/>
      <c r="AN137" s="542"/>
      <c r="AO137" s="542"/>
      <c r="AP137" s="542"/>
      <c r="AQ137" s="542"/>
      <c r="AR137" s="542"/>
      <c r="AS137" s="431"/>
      <c r="AT137" s="431"/>
      <c r="AU137" s="431"/>
      <c r="AV137" s="542"/>
      <c r="AW137" s="542"/>
      <c r="AX137" s="542"/>
      <c r="AY137" s="542"/>
      <c r="AZ137" s="542"/>
      <c r="BA137" s="542"/>
      <c r="BB137" s="542"/>
      <c r="BC137" s="542"/>
      <c r="BD137" s="542"/>
      <c r="BE137" s="542"/>
      <c r="BF137" s="542"/>
      <c r="BG137" s="542"/>
      <c r="BH137" s="534" t="s">
        <v>152</v>
      </c>
    </row>
    <row r="138" spans="1:60" ht="63">
      <c r="D138" s="530">
        <v>125</v>
      </c>
      <c r="E138" s="531">
        <v>140</v>
      </c>
      <c r="F138" s="431" t="s">
        <v>1326</v>
      </c>
      <c r="G138" s="431" t="s">
        <v>149</v>
      </c>
      <c r="H138" s="418" t="s">
        <v>248</v>
      </c>
      <c r="I138" s="432">
        <v>39359</v>
      </c>
      <c r="J138" s="433">
        <v>307860227700048</v>
      </c>
      <c r="K138" s="433">
        <v>860220482945</v>
      </c>
      <c r="L138" s="534" t="s">
        <v>1327</v>
      </c>
      <c r="M138" s="434" t="s">
        <v>71</v>
      </c>
      <c r="N138" s="435" t="s">
        <v>634</v>
      </c>
      <c r="O138" s="542">
        <v>628400</v>
      </c>
      <c r="P138" s="431" t="s">
        <v>1328</v>
      </c>
      <c r="Q138" s="415">
        <v>13</v>
      </c>
      <c r="R138" s="435" t="s">
        <v>634</v>
      </c>
      <c r="S138" s="431" t="s">
        <v>1328</v>
      </c>
      <c r="T138" s="431">
        <v>13</v>
      </c>
      <c r="U138" s="431" t="s">
        <v>1841</v>
      </c>
      <c r="V138" s="431" t="s">
        <v>1840</v>
      </c>
      <c r="W138" s="431"/>
      <c r="X138" s="431"/>
      <c r="Y138" s="542" t="s">
        <v>90</v>
      </c>
      <c r="Z138" s="542" t="s">
        <v>90</v>
      </c>
      <c r="AA138" s="542" t="s">
        <v>90</v>
      </c>
      <c r="AB138" s="542" t="s">
        <v>90</v>
      </c>
      <c r="AC138" s="542" t="s">
        <v>90</v>
      </c>
      <c r="AD138" s="542" t="s">
        <v>90</v>
      </c>
      <c r="AE138" s="431" t="s">
        <v>75</v>
      </c>
      <c r="AF138" s="431" t="s">
        <v>1329</v>
      </c>
      <c r="AG138" s="431"/>
      <c r="AH138" s="431"/>
      <c r="AI138" s="431"/>
      <c r="AJ138" s="431"/>
      <c r="AK138" s="534">
        <v>13</v>
      </c>
      <c r="AL138" s="431"/>
      <c r="AM138" s="431"/>
      <c r="AN138" s="431"/>
      <c r="AO138" s="431"/>
      <c r="AP138" s="431"/>
      <c r="AQ138" s="431"/>
      <c r="AR138" s="431"/>
      <c r="AS138" s="431"/>
      <c r="AT138" s="431"/>
      <c r="AU138" s="431"/>
      <c r="AV138" s="431"/>
      <c r="AW138" s="534"/>
      <c r="AX138" s="534"/>
      <c r="AY138" s="431"/>
      <c r="AZ138" s="431"/>
      <c r="BA138" s="431">
        <v>60</v>
      </c>
      <c r="BB138" s="431"/>
      <c r="BC138" s="431"/>
      <c r="BD138" s="431"/>
      <c r="BE138" s="431"/>
      <c r="BF138" s="431"/>
      <c r="BG138" s="431"/>
      <c r="BH138" s="534" t="s">
        <v>152</v>
      </c>
    </row>
    <row r="139" spans="1:60" ht="48.75" customHeight="1">
      <c r="D139" s="530">
        <v>126</v>
      </c>
      <c r="E139" s="534"/>
      <c r="F139" s="431" t="s">
        <v>1330</v>
      </c>
      <c r="G139" s="431" t="s">
        <v>149</v>
      </c>
      <c r="H139" s="513"/>
      <c r="I139" s="432">
        <v>39178</v>
      </c>
      <c r="J139" s="433">
        <v>305860209600021</v>
      </c>
      <c r="K139" s="433">
        <v>860220466358</v>
      </c>
      <c r="L139" s="534" t="s">
        <v>1331</v>
      </c>
      <c r="M139" s="434" t="s">
        <v>71</v>
      </c>
      <c r="N139" s="435" t="s">
        <v>634</v>
      </c>
      <c r="O139" s="534">
        <v>628400</v>
      </c>
      <c r="P139" s="431" t="s">
        <v>1332</v>
      </c>
      <c r="Q139" s="415" t="s">
        <v>1333</v>
      </c>
      <c r="R139" s="435" t="s">
        <v>634</v>
      </c>
      <c r="S139" s="431" t="s">
        <v>533</v>
      </c>
      <c r="T139" s="431">
        <v>66</v>
      </c>
      <c r="U139" s="431" t="s">
        <v>1334</v>
      </c>
      <c r="V139" s="431"/>
      <c r="W139" s="431" t="s">
        <v>1335</v>
      </c>
      <c r="X139" s="417" t="s">
        <v>1336</v>
      </c>
      <c r="Y139" s="542" t="s">
        <v>90</v>
      </c>
      <c r="Z139" s="542" t="s">
        <v>90</v>
      </c>
      <c r="AA139" s="542" t="s">
        <v>90</v>
      </c>
      <c r="AB139" s="542" t="s">
        <v>90</v>
      </c>
      <c r="AC139" s="542" t="s">
        <v>90</v>
      </c>
      <c r="AD139" s="542" t="s">
        <v>90</v>
      </c>
      <c r="AE139" s="431" t="s">
        <v>75</v>
      </c>
      <c r="AF139" s="431" t="s">
        <v>1337</v>
      </c>
      <c r="AG139" s="431"/>
      <c r="AH139" s="431"/>
      <c r="AI139" s="431"/>
      <c r="AJ139" s="431"/>
      <c r="AK139" s="534">
        <v>13</v>
      </c>
      <c r="AL139" s="431"/>
      <c r="AM139" s="431"/>
      <c r="AN139" s="431"/>
      <c r="AO139" s="431"/>
      <c r="AP139" s="431"/>
      <c r="AQ139" s="431"/>
      <c r="AR139" s="431"/>
      <c r="AS139" s="431"/>
      <c r="AT139" s="431"/>
      <c r="AU139" s="431"/>
      <c r="AV139" s="431"/>
      <c r="AW139" s="431"/>
      <c r="AX139" s="431"/>
      <c r="AY139" s="431"/>
      <c r="AZ139" s="431"/>
      <c r="BA139" s="431"/>
      <c r="BB139" s="431"/>
      <c r="BC139" s="431"/>
      <c r="BD139" s="431"/>
      <c r="BE139" s="431"/>
      <c r="BF139" s="431"/>
      <c r="BG139" s="431"/>
      <c r="BH139" s="534" t="s">
        <v>152</v>
      </c>
    </row>
    <row r="140" spans="1:60" ht="48.75" customHeight="1">
      <c r="D140" s="530">
        <v>127</v>
      </c>
      <c r="E140" s="534"/>
      <c r="F140" s="431" t="s">
        <v>1774</v>
      </c>
      <c r="G140" s="431" t="s">
        <v>149</v>
      </c>
      <c r="H140" s="513"/>
      <c r="I140" s="619">
        <v>43047</v>
      </c>
      <c r="J140" s="620">
        <v>317861700079983</v>
      </c>
      <c r="K140" s="620">
        <v>322600344135</v>
      </c>
      <c r="L140" s="534" t="s">
        <v>1338</v>
      </c>
      <c r="M140" s="434" t="s">
        <v>71</v>
      </c>
      <c r="N140" s="435" t="s">
        <v>634</v>
      </c>
      <c r="O140" s="534">
        <v>628415</v>
      </c>
      <c r="P140" s="431" t="s">
        <v>1339</v>
      </c>
      <c r="Q140" s="415" t="s">
        <v>1340</v>
      </c>
      <c r="R140" s="534" t="s">
        <v>634</v>
      </c>
      <c r="S140" s="431" t="s">
        <v>702</v>
      </c>
      <c r="T140" s="431">
        <v>40</v>
      </c>
      <c r="U140" s="435" t="s">
        <v>1341</v>
      </c>
      <c r="V140" s="534">
        <v>89128112888</v>
      </c>
      <c r="W140" s="499" t="s">
        <v>1342</v>
      </c>
      <c r="X140" s="505" t="s">
        <v>1343</v>
      </c>
      <c r="Y140" s="542" t="s">
        <v>90</v>
      </c>
      <c r="Z140" s="542" t="s">
        <v>90</v>
      </c>
      <c r="AA140" s="542" t="s">
        <v>90</v>
      </c>
      <c r="AB140" s="542" t="s">
        <v>90</v>
      </c>
      <c r="AC140" s="542" t="s">
        <v>90</v>
      </c>
      <c r="AD140" s="542" t="s">
        <v>90</v>
      </c>
      <c r="AE140" s="431" t="s">
        <v>75</v>
      </c>
      <c r="AF140" s="542" t="s">
        <v>1297</v>
      </c>
      <c r="AG140" s="534" t="s">
        <v>74</v>
      </c>
      <c r="AH140" s="542" t="s">
        <v>1344</v>
      </c>
      <c r="AI140" s="534" t="s">
        <v>74</v>
      </c>
      <c r="AJ140" s="534" t="s">
        <v>74</v>
      </c>
      <c r="AK140" s="534">
        <v>2</v>
      </c>
      <c r="AL140" s="431"/>
      <c r="AM140" s="431"/>
      <c r="AN140" s="431"/>
      <c r="AO140" s="431"/>
      <c r="AP140" s="431"/>
      <c r="AQ140" s="431"/>
      <c r="AR140" s="431"/>
      <c r="AS140" s="431"/>
      <c r="AT140" s="431"/>
      <c r="AU140" s="534" t="s">
        <v>74</v>
      </c>
      <c r="AV140" s="534" t="s">
        <v>74</v>
      </c>
      <c r="AW140" s="534" t="s">
        <v>74</v>
      </c>
      <c r="AX140" s="534" t="s">
        <v>74</v>
      </c>
      <c r="AY140" s="534" t="s">
        <v>74</v>
      </c>
      <c r="AZ140" s="431" t="s">
        <v>1297</v>
      </c>
      <c r="BA140" s="431"/>
      <c r="BB140" s="431"/>
      <c r="BC140" s="431"/>
      <c r="BD140" s="431"/>
      <c r="BE140" s="431"/>
      <c r="BF140" s="431"/>
      <c r="BG140" s="431"/>
      <c r="BH140" s="534" t="s">
        <v>152</v>
      </c>
    </row>
    <row r="141" spans="1:60" ht="63">
      <c r="D141" s="530">
        <v>128</v>
      </c>
      <c r="E141" s="534"/>
      <c r="F141" s="431" t="s">
        <v>1345</v>
      </c>
      <c r="G141" s="431" t="s">
        <v>149</v>
      </c>
      <c r="H141" s="513"/>
      <c r="I141" s="432">
        <v>43313</v>
      </c>
      <c r="J141" s="433">
        <v>318861700054214</v>
      </c>
      <c r="K141" s="433">
        <v>860206969021</v>
      </c>
      <c r="L141" s="534" t="s">
        <v>1346</v>
      </c>
      <c r="M141" s="434" t="s">
        <v>71</v>
      </c>
      <c r="N141" s="435" t="s">
        <v>634</v>
      </c>
      <c r="O141" s="534">
        <v>628400</v>
      </c>
      <c r="P141" s="431" t="s">
        <v>1347</v>
      </c>
      <c r="Q141" s="415" t="s">
        <v>1348</v>
      </c>
      <c r="R141" s="431" t="s">
        <v>634</v>
      </c>
      <c r="S141" s="431" t="s">
        <v>781</v>
      </c>
      <c r="T141" s="431" t="s">
        <v>1349</v>
      </c>
      <c r="U141" s="435" t="s">
        <v>603</v>
      </c>
      <c r="V141" s="431" t="s">
        <v>1825</v>
      </c>
      <c r="W141" s="499" t="s">
        <v>1824</v>
      </c>
      <c r="X141" s="417" t="s">
        <v>1823</v>
      </c>
      <c r="Y141" s="542"/>
      <c r="Z141" s="542"/>
      <c r="AA141" s="542"/>
      <c r="AB141" s="542"/>
      <c r="AC141" s="542"/>
      <c r="AD141" s="542"/>
      <c r="AE141" s="431" t="s">
        <v>75</v>
      </c>
      <c r="AF141" s="431" t="s">
        <v>1350</v>
      </c>
      <c r="AG141" s="431"/>
      <c r="AH141" s="431"/>
      <c r="AI141" s="431"/>
      <c r="AJ141" s="431"/>
      <c r="AK141" s="534"/>
      <c r="AL141" s="431"/>
      <c r="AM141" s="431"/>
      <c r="AN141" s="431"/>
      <c r="AO141" s="431"/>
      <c r="AP141" s="431"/>
      <c r="AQ141" s="431"/>
      <c r="AR141" s="431"/>
      <c r="AS141" s="431"/>
      <c r="AT141" s="429"/>
      <c r="AU141" s="431"/>
      <c r="AV141" s="431"/>
      <c r="AW141" s="534"/>
      <c r="AX141" s="534"/>
      <c r="AY141" s="431"/>
      <c r="AZ141" s="431"/>
      <c r="BA141" s="431"/>
      <c r="BB141" s="431"/>
      <c r="BC141" s="431"/>
      <c r="BD141" s="431"/>
      <c r="BE141" s="431"/>
      <c r="BF141" s="431"/>
      <c r="BG141" s="431"/>
      <c r="BH141" s="534" t="s">
        <v>152</v>
      </c>
    </row>
    <row r="142" spans="1:60" ht="63">
      <c r="D142" s="530">
        <v>129</v>
      </c>
      <c r="E142" s="534"/>
      <c r="F142" s="431" t="s">
        <v>1351</v>
      </c>
      <c r="G142" s="431" t="s">
        <v>149</v>
      </c>
      <c r="H142" s="513"/>
      <c r="I142" s="432">
        <v>42453</v>
      </c>
      <c r="J142" s="433">
        <v>316861700071064</v>
      </c>
      <c r="K142" s="433">
        <v>860224200711</v>
      </c>
      <c r="L142" s="534" t="s">
        <v>1352</v>
      </c>
      <c r="M142" s="434" t="s">
        <v>71</v>
      </c>
      <c r="N142" s="435" t="s">
        <v>634</v>
      </c>
      <c r="O142" s="534">
        <v>628400</v>
      </c>
      <c r="P142" s="431" t="s">
        <v>1353</v>
      </c>
      <c r="Q142" s="431" t="s">
        <v>1354</v>
      </c>
      <c r="R142" s="435" t="s">
        <v>634</v>
      </c>
      <c r="S142" s="431" t="s">
        <v>1353</v>
      </c>
      <c r="T142" s="431" t="s">
        <v>1354</v>
      </c>
      <c r="U142" s="431" t="s">
        <v>1822</v>
      </c>
      <c r="V142" s="431" t="s">
        <v>1355</v>
      </c>
      <c r="W142" s="431" t="s">
        <v>74</v>
      </c>
      <c r="X142" s="417" t="s">
        <v>1356</v>
      </c>
      <c r="Y142" s="542" t="s">
        <v>90</v>
      </c>
      <c r="Z142" s="542" t="s">
        <v>90</v>
      </c>
      <c r="AA142" s="542" t="s">
        <v>90</v>
      </c>
      <c r="AB142" s="542" t="s">
        <v>90</v>
      </c>
      <c r="AC142" s="542" t="s">
        <v>90</v>
      </c>
      <c r="AD142" s="542" t="s">
        <v>90</v>
      </c>
      <c r="AE142" s="431" t="s">
        <v>75</v>
      </c>
      <c r="AF142" s="431" t="s">
        <v>1357</v>
      </c>
      <c r="AG142" s="431"/>
      <c r="AH142" s="431"/>
      <c r="AI142" s="431"/>
      <c r="AJ142" s="431"/>
      <c r="AK142" s="534">
        <v>4</v>
      </c>
      <c r="AL142" s="431"/>
      <c r="AM142" s="431"/>
      <c r="AN142" s="431"/>
      <c r="AO142" s="431"/>
      <c r="AP142" s="431"/>
      <c r="AQ142" s="431"/>
      <c r="AR142" s="431"/>
      <c r="AS142" s="431"/>
      <c r="AT142" s="431"/>
      <c r="AU142" s="431"/>
      <c r="AV142" s="431"/>
      <c r="AW142" s="534"/>
      <c r="AX142" s="534"/>
      <c r="AY142" s="431"/>
      <c r="AZ142" s="431"/>
      <c r="BA142" s="431">
        <v>63</v>
      </c>
      <c r="BB142" s="431"/>
      <c r="BC142" s="431"/>
      <c r="BD142" s="431"/>
      <c r="BE142" s="431"/>
      <c r="BF142" s="431"/>
      <c r="BG142" s="431"/>
      <c r="BH142" s="534" t="s">
        <v>152</v>
      </c>
    </row>
    <row r="143" spans="1:60" s="430" customFormat="1" ht="94.5">
      <c r="A143" s="431"/>
      <c r="B143" s="431"/>
      <c r="C143" s="431"/>
      <c r="D143" s="530">
        <v>130</v>
      </c>
      <c r="E143" s="534"/>
      <c r="F143" s="431" t="s">
        <v>1883</v>
      </c>
      <c r="G143" s="534" t="s">
        <v>1884</v>
      </c>
      <c r="H143" s="438"/>
      <c r="I143" s="437">
        <v>39678</v>
      </c>
      <c r="J143" s="433">
        <v>1088600001346</v>
      </c>
      <c r="K143" s="433">
        <v>8602077728</v>
      </c>
      <c r="L143" s="534" t="s">
        <v>1885</v>
      </c>
      <c r="M143" s="442" t="s">
        <v>71</v>
      </c>
      <c r="N143" s="435" t="s">
        <v>634</v>
      </c>
      <c r="O143" s="431">
        <v>628405</v>
      </c>
      <c r="P143" s="431" t="s">
        <v>757</v>
      </c>
      <c r="Q143" s="607" t="s">
        <v>1886</v>
      </c>
      <c r="R143" s="435" t="s">
        <v>634</v>
      </c>
      <c r="S143" s="431" t="s">
        <v>1358</v>
      </c>
      <c r="T143" s="431" t="s">
        <v>1359</v>
      </c>
      <c r="U143" s="534" t="s">
        <v>734</v>
      </c>
      <c r="V143" s="431" t="s">
        <v>1360</v>
      </c>
      <c r="W143" s="417" t="s">
        <v>1361</v>
      </c>
      <c r="X143" s="431"/>
      <c r="Y143" s="542" t="s">
        <v>90</v>
      </c>
      <c r="Z143" s="542" t="s">
        <v>90</v>
      </c>
      <c r="AA143" s="542" t="s">
        <v>90</v>
      </c>
      <c r="AB143" s="542" t="s">
        <v>90</v>
      </c>
      <c r="AC143" s="542" t="s">
        <v>90</v>
      </c>
      <c r="AD143" s="542" t="s">
        <v>90</v>
      </c>
      <c r="AE143" s="431" t="s">
        <v>75</v>
      </c>
      <c r="AF143" s="431" t="s">
        <v>1362</v>
      </c>
      <c r="AG143" s="431"/>
      <c r="AH143" s="431"/>
      <c r="AI143" s="431"/>
      <c r="AJ143" s="431"/>
      <c r="AK143" s="534">
        <v>18</v>
      </c>
      <c r="AL143" s="431"/>
      <c r="AM143" s="431"/>
      <c r="AN143" s="431"/>
      <c r="AO143" s="431"/>
      <c r="AP143" s="431"/>
      <c r="AQ143" s="431"/>
      <c r="AR143" s="431"/>
      <c r="AS143" s="431"/>
      <c r="AT143" s="429"/>
      <c r="AU143" s="431"/>
      <c r="AV143" s="431"/>
      <c r="AW143" s="534"/>
      <c r="AX143" s="534"/>
      <c r="AY143" s="431"/>
      <c r="AZ143" s="431"/>
      <c r="BA143" s="431">
        <v>30</v>
      </c>
      <c r="BB143" s="431"/>
      <c r="BC143" s="431"/>
      <c r="BD143" s="431"/>
      <c r="BE143" s="431"/>
      <c r="BF143" s="431"/>
      <c r="BG143" s="431"/>
      <c r="BH143" s="534" t="s">
        <v>161</v>
      </c>
    </row>
    <row r="144" spans="1:60" ht="63">
      <c r="D144" s="530">
        <v>131</v>
      </c>
      <c r="E144" s="533"/>
      <c r="F144" s="453" t="s">
        <v>1363</v>
      </c>
      <c r="G144" s="431" t="s">
        <v>1637</v>
      </c>
      <c r="H144" s="515"/>
      <c r="I144" s="515"/>
      <c r="J144" s="621"/>
      <c r="K144" s="622"/>
      <c r="L144" s="533"/>
      <c r="M144" s="434" t="s">
        <v>71</v>
      </c>
      <c r="N144" s="435" t="s">
        <v>634</v>
      </c>
      <c r="O144" s="540">
        <v>628400</v>
      </c>
      <c r="P144" s="453" t="s">
        <v>1364</v>
      </c>
      <c r="Q144" s="623" t="s">
        <v>1365</v>
      </c>
      <c r="R144" s="506" t="s">
        <v>634</v>
      </c>
      <c r="S144" s="453" t="s">
        <v>1364</v>
      </c>
      <c r="T144" s="453" t="s">
        <v>1365</v>
      </c>
      <c r="U144" s="453" t="s">
        <v>1366</v>
      </c>
      <c r="V144" s="507" t="s">
        <v>1367</v>
      </c>
      <c r="W144" s="453" t="s">
        <v>74</v>
      </c>
      <c r="X144" s="453" t="s">
        <v>74</v>
      </c>
      <c r="Y144" s="542" t="s">
        <v>90</v>
      </c>
      <c r="Z144" s="542" t="s">
        <v>90</v>
      </c>
      <c r="AA144" s="542" t="s">
        <v>90</v>
      </c>
      <c r="AB144" s="542" t="s">
        <v>90</v>
      </c>
      <c r="AC144" s="542" t="s">
        <v>90</v>
      </c>
      <c r="AD144" s="542" t="s">
        <v>90</v>
      </c>
      <c r="AE144" s="540" t="s">
        <v>75</v>
      </c>
      <c r="AF144" s="453" t="s">
        <v>1368</v>
      </c>
      <c r="AG144" s="453"/>
      <c r="AH144" s="453"/>
      <c r="AI144" s="453"/>
      <c r="AJ144" s="453"/>
      <c r="AK144" s="533"/>
      <c r="AL144" s="453"/>
      <c r="AM144" s="453"/>
      <c r="AN144" s="453"/>
      <c r="AO144" s="453"/>
      <c r="AP144" s="453"/>
      <c r="AQ144" s="453"/>
      <c r="AR144" s="453"/>
      <c r="AS144" s="453"/>
      <c r="AT144" s="482"/>
      <c r="AU144" s="431"/>
      <c r="AV144" s="431"/>
      <c r="AW144" s="534"/>
      <c r="AX144" s="534"/>
      <c r="AY144" s="431"/>
      <c r="AZ144" s="431"/>
      <c r="BA144" s="431">
        <v>302</v>
      </c>
      <c r="BB144" s="431"/>
      <c r="BC144" s="431"/>
      <c r="BD144" s="431"/>
      <c r="BE144" s="431"/>
      <c r="BF144" s="431"/>
      <c r="BG144" s="431"/>
      <c r="BH144" s="534" t="s">
        <v>127</v>
      </c>
    </row>
    <row r="145" spans="1:60" ht="173.45" customHeight="1">
      <c r="D145" s="530">
        <v>132</v>
      </c>
      <c r="E145" s="534">
        <v>178</v>
      </c>
      <c r="F145" s="431" t="s">
        <v>1369</v>
      </c>
      <c r="G145" s="431" t="s">
        <v>117</v>
      </c>
      <c r="H145" s="432" t="s">
        <v>118</v>
      </c>
      <c r="I145" s="432">
        <v>37559</v>
      </c>
      <c r="J145" s="433">
        <v>10286016793</v>
      </c>
      <c r="K145" s="433">
        <v>861700207</v>
      </c>
      <c r="L145" s="534" t="s">
        <v>839</v>
      </c>
      <c r="M145" s="434" t="s">
        <v>71</v>
      </c>
      <c r="N145" s="435" t="s">
        <v>634</v>
      </c>
      <c r="O145" s="534">
        <v>628400</v>
      </c>
      <c r="P145" s="534" t="s">
        <v>1370</v>
      </c>
      <c r="Q145" s="438">
        <v>3</v>
      </c>
      <c r="R145" s="435" t="s">
        <v>634</v>
      </c>
      <c r="S145" s="534" t="s">
        <v>1370</v>
      </c>
      <c r="T145" s="433">
        <v>3</v>
      </c>
      <c r="U145" s="534" t="s">
        <v>1192</v>
      </c>
      <c r="V145" s="534" t="s">
        <v>1371</v>
      </c>
      <c r="W145" s="534" t="s">
        <v>1372</v>
      </c>
      <c r="X145" s="534" t="s">
        <v>74</v>
      </c>
      <c r="Y145" s="542" t="s">
        <v>90</v>
      </c>
      <c r="Z145" s="542" t="s">
        <v>90</v>
      </c>
      <c r="AA145" s="542" t="s">
        <v>90</v>
      </c>
      <c r="AB145" s="542" t="s">
        <v>90</v>
      </c>
      <c r="AC145" s="542" t="s">
        <v>90</v>
      </c>
      <c r="AD145" s="542" t="s">
        <v>90</v>
      </c>
      <c r="AE145" s="431" t="s">
        <v>75</v>
      </c>
      <c r="AF145" s="431" t="s">
        <v>1373</v>
      </c>
      <c r="AG145" s="431"/>
      <c r="AH145" s="431"/>
      <c r="AI145" s="431"/>
      <c r="AJ145" s="431"/>
      <c r="AK145" s="534">
        <v>18</v>
      </c>
      <c r="AL145" s="534"/>
      <c r="AM145" s="534"/>
      <c r="AN145" s="534"/>
      <c r="AO145" s="431"/>
      <c r="AP145" s="431"/>
      <c r="AQ145" s="431"/>
      <c r="AR145" s="431"/>
      <c r="AS145" s="431"/>
      <c r="AT145" s="535" t="s">
        <v>81</v>
      </c>
      <c r="AU145" s="534"/>
      <c r="AV145" s="431"/>
      <c r="AW145" s="534">
        <v>0</v>
      </c>
      <c r="AX145" s="534"/>
      <c r="AY145" s="431"/>
      <c r="AZ145" s="431"/>
      <c r="BA145" s="431"/>
      <c r="BB145" s="431"/>
      <c r="BC145" s="431"/>
      <c r="BD145" s="431"/>
      <c r="BE145" s="431"/>
      <c r="BF145" s="431"/>
      <c r="BG145" s="431"/>
      <c r="BH145" s="534" t="s">
        <v>127</v>
      </c>
    </row>
    <row r="146" spans="1:60" ht="66.599999999999994" customHeight="1">
      <c r="D146" s="530">
        <v>133</v>
      </c>
      <c r="E146" s="534"/>
      <c r="F146" s="431" t="s">
        <v>1891</v>
      </c>
      <c r="G146" s="431" t="s">
        <v>117</v>
      </c>
      <c r="H146" s="437">
        <v>44742</v>
      </c>
      <c r="I146" s="638">
        <v>39140</v>
      </c>
      <c r="J146" s="433">
        <v>1078602002049</v>
      </c>
      <c r="K146" s="445">
        <v>8602026025</v>
      </c>
      <c r="L146" s="533" t="s">
        <v>1892</v>
      </c>
      <c r="M146" s="434" t="s">
        <v>71</v>
      </c>
      <c r="N146" s="435" t="s">
        <v>634</v>
      </c>
      <c r="O146" s="534">
        <v>628401</v>
      </c>
      <c r="P146" s="435" t="s">
        <v>1195</v>
      </c>
      <c r="Q146" s="438" t="s">
        <v>1893</v>
      </c>
      <c r="R146" s="435" t="s">
        <v>634</v>
      </c>
      <c r="S146" s="534" t="s">
        <v>1195</v>
      </c>
      <c r="T146" s="433" t="s">
        <v>1893</v>
      </c>
      <c r="U146" s="534" t="s">
        <v>584</v>
      </c>
      <c r="V146" s="534" t="s">
        <v>1894</v>
      </c>
      <c r="W146" s="632" t="s">
        <v>1895</v>
      </c>
      <c r="X146" s="534"/>
      <c r="Y146" s="542"/>
      <c r="Z146" s="542"/>
      <c r="AA146" s="542"/>
      <c r="AB146" s="542"/>
      <c r="AC146" s="542"/>
      <c r="AD146" s="542"/>
      <c r="AE146" s="542" t="s">
        <v>75</v>
      </c>
      <c r="AF146" s="431" t="s">
        <v>1896</v>
      </c>
      <c r="AG146" s="431"/>
      <c r="AH146" s="431"/>
      <c r="AI146" s="431"/>
      <c r="AJ146" s="431"/>
      <c r="AK146" s="534"/>
      <c r="AL146" s="534"/>
      <c r="AM146" s="534"/>
      <c r="AN146" s="534"/>
      <c r="AO146" s="431"/>
      <c r="AP146" s="431"/>
      <c r="AQ146" s="431"/>
      <c r="AR146" s="431"/>
      <c r="AS146" s="431"/>
      <c r="AT146" s="534"/>
      <c r="AU146" s="534"/>
      <c r="AV146" s="431"/>
      <c r="AW146" s="534"/>
      <c r="AX146" s="534"/>
      <c r="AY146" s="431"/>
      <c r="AZ146" s="431"/>
      <c r="BA146" s="431"/>
      <c r="BB146" s="431"/>
      <c r="BC146" s="431"/>
      <c r="BD146" s="431"/>
      <c r="BE146" s="431"/>
      <c r="BF146" s="431"/>
      <c r="BG146" s="431"/>
      <c r="BH146" s="531" t="s">
        <v>121</v>
      </c>
    </row>
    <row r="147" spans="1:60" ht="63">
      <c r="A147" s="534"/>
      <c r="B147" s="534"/>
      <c r="D147" s="530">
        <v>134</v>
      </c>
      <c r="E147" s="534"/>
      <c r="F147" s="431" t="s">
        <v>1762</v>
      </c>
      <c r="G147" s="431" t="s">
        <v>117</v>
      </c>
      <c r="H147" s="437">
        <v>44476</v>
      </c>
      <c r="I147" s="437">
        <v>43677</v>
      </c>
      <c r="J147" s="433">
        <v>1198617008611</v>
      </c>
      <c r="K147" s="624">
        <v>8602293207</v>
      </c>
      <c r="L147" s="533" t="s">
        <v>1764</v>
      </c>
      <c r="M147" s="434" t="s">
        <v>71</v>
      </c>
      <c r="N147" s="435" t="s">
        <v>634</v>
      </c>
      <c r="O147" s="534">
        <v>628400</v>
      </c>
      <c r="P147" s="435" t="s">
        <v>1332</v>
      </c>
      <c r="Q147" s="438" t="s">
        <v>1763</v>
      </c>
      <c r="R147" s="435" t="s">
        <v>634</v>
      </c>
      <c r="S147" s="435" t="s">
        <v>1332</v>
      </c>
      <c r="T147" s="438" t="s">
        <v>1763</v>
      </c>
      <c r="U147" s="534" t="s">
        <v>1378</v>
      </c>
      <c r="V147" s="508" t="s">
        <v>1766</v>
      </c>
      <c r="W147" s="420" t="s">
        <v>1765</v>
      </c>
      <c r="X147" s="534" t="s">
        <v>1767</v>
      </c>
      <c r="Y147" s="542"/>
      <c r="Z147" s="542"/>
      <c r="AA147" s="542"/>
      <c r="AB147" s="542"/>
      <c r="AC147" s="542"/>
      <c r="AD147" s="542"/>
      <c r="AE147" s="542" t="s">
        <v>75</v>
      </c>
      <c r="AF147" s="431" t="s">
        <v>1768</v>
      </c>
      <c r="AG147" s="431"/>
      <c r="AH147" s="431"/>
      <c r="AI147" s="431"/>
      <c r="AJ147" s="431"/>
      <c r="AK147" s="534"/>
      <c r="AL147" s="534"/>
      <c r="AM147" s="534"/>
      <c r="AN147" s="534"/>
      <c r="AO147" s="431"/>
      <c r="AP147" s="431"/>
      <c r="AQ147" s="431"/>
      <c r="AR147" s="431"/>
      <c r="AS147" s="431"/>
      <c r="AT147" s="534"/>
      <c r="AU147" s="534"/>
      <c r="AV147" s="431"/>
      <c r="AW147" s="534"/>
      <c r="AX147" s="534"/>
      <c r="AY147" s="431"/>
      <c r="AZ147" s="431"/>
      <c r="BA147" s="431"/>
      <c r="BB147" s="431"/>
      <c r="BC147" s="431"/>
      <c r="BD147" s="431"/>
      <c r="BE147" s="431"/>
      <c r="BF147" s="431"/>
      <c r="BG147" s="431"/>
      <c r="BH147" s="531" t="s">
        <v>152</v>
      </c>
    </row>
    <row r="148" spans="1:60" ht="67.900000000000006" customHeight="1">
      <c r="A148" s="534"/>
      <c r="B148" s="534"/>
      <c r="D148" s="530">
        <v>135</v>
      </c>
      <c r="E148" s="534"/>
      <c r="F148" s="431" t="s">
        <v>1761</v>
      </c>
      <c r="G148" s="431" t="s">
        <v>149</v>
      </c>
      <c r="H148" s="437">
        <v>44475</v>
      </c>
      <c r="I148" s="437">
        <v>44232</v>
      </c>
      <c r="J148" s="433">
        <v>321861700008821</v>
      </c>
      <c r="K148" s="433">
        <v>860222237321</v>
      </c>
      <c r="L148" s="533" t="s">
        <v>1702</v>
      </c>
      <c r="M148" s="434" t="s">
        <v>71</v>
      </c>
      <c r="N148" s="435" t="s">
        <v>634</v>
      </c>
      <c r="O148" s="534">
        <v>628400</v>
      </c>
      <c r="P148" s="534" t="s">
        <v>951</v>
      </c>
      <c r="Q148" s="433">
        <v>8</v>
      </c>
      <c r="R148" s="435" t="s">
        <v>634</v>
      </c>
      <c r="S148" s="534" t="s">
        <v>951</v>
      </c>
      <c r="T148" s="433">
        <v>8</v>
      </c>
      <c r="U148" s="534" t="s">
        <v>1136</v>
      </c>
      <c r="V148" s="534" t="s">
        <v>1703</v>
      </c>
      <c r="W148" s="420"/>
      <c r="X148" s="420" t="s">
        <v>1704</v>
      </c>
      <c r="Y148" s="542"/>
      <c r="Z148" s="542"/>
      <c r="AA148" s="542"/>
      <c r="AB148" s="542"/>
      <c r="AC148" s="542"/>
      <c r="AD148" s="542"/>
      <c r="AE148" s="542" t="s">
        <v>75</v>
      </c>
      <c r="AF148" s="431" t="s">
        <v>1768</v>
      </c>
      <c r="AG148" s="431"/>
      <c r="AH148" s="431"/>
      <c r="AI148" s="431"/>
      <c r="AJ148" s="431"/>
      <c r="AK148" s="534"/>
      <c r="AL148" s="534"/>
      <c r="AM148" s="534"/>
      <c r="AN148" s="534"/>
      <c r="AO148" s="431"/>
      <c r="AP148" s="431"/>
      <c r="AQ148" s="431"/>
      <c r="AR148" s="431"/>
      <c r="AS148" s="431"/>
      <c r="AT148" s="534"/>
      <c r="AU148" s="534"/>
      <c r="AV148" s="431"/>
      <c r="AW148" s="534"/>
      <c r="AX148" s="534"/>
      <c r="AY148" s="431"/>
      <c r="AZ148" s="431"/>
      <c r="BA148" s="431"/>
      <c r="BB148" s="431"/>
      <c r="BC148" s="431"/>
      <c r="BD148" s="431"/>
      <c r="BE148" s="431"/>
      <c r="BF148" s="431"/>
      <c r="BG148" s="431"/>
      <c r="BH148" s="531" t="s">
        <v>152</v>
      </c>
    </row>
    <row r="149" spans="1:60" ht="63">
      <c r="A149" s="534"/>
      <c r="B149" s="534"/>
      <c r="D149" s="530">
        <v>136</v>
      </c>
      <c r="E149" s="534"/>
      <c r="F149" s="431" t="s">
        <v>1707</v>
      </c>
      <c r="G149" s="431" t="s">
        <v>149</v>
      </c>
      <c r="H149" s="437">
        <v>44476</v>
      </c>
      <c r="I149" s="437">
        <v>43234</v>
      </c>
      <c r="J149" s="625" t="s">
        <v>1708</v>
      </c>
      <c r="K149" s="433">
        <v>52908195286</v>
      </c>
      <c r="L149" s="533" t="s">
        <v>1709</v>
      </c>
      <c r="M149" s="434" t="s">
        <v>71</v>
      </c>
      <c r="N149" s="435" t="s">
        <v>634</v>
      </c>
      <c r="O149" s="534">
        <v>628400</v>
      </c>
      <c r="P149" s="435"/>
      <c r="Q149" s="438"/>
      <c r="R149" s="435" t="s">
        <v>634</v>
      </c>
      <c r="S149" s="534" t="s">
        <v>1710</v>
      </c>
      <c r="T149" s="438" t="s">
        <v>1711</v>
      </c>
      <c r="U149" s="534" t="s">
        <v>1712</v>
      </c>
      <c r="V149" s="534" t="s">
        <v>1713</v>
      </c>
      <c r="W149" s="420"/>
      <c r="X149" s="420" t="s">
        <v>1715</v>
      </c>
      <c r="Y149" s="542"/>
      <c r="Z149" s="542"/>
      <c r="AA149" s="542"/>
      <c r="AB149" s="542"/>
      <c r="AC149" s="542"/>
      <c r="AD149" s="542"/>
      <c r="AE149" s="542" t="s">
        <v>75</v>
      </c>
      <c r="AF149" s="431" t="s">
        <v>1714</v>
      </c>
      <c r="AG149" s="431"/>
      <c r="AH149" s="431"/>
      <c r="AI149" s="431"/>
      <c r="AJ149" s="431"/>
      <c r="AK149" s="534"/>
      <c r="AL149" s="534"/>
      <c r="AM149" s="534"/>
      <c r="AN149" s="534"/>
      <c r="AO149" s="431"/>
      <c r="AP149" s="431"/>
      <c r="AQ149" s="431"/>
      <c r="AR149" s="431"/>
      <c r="AS149" s="431"/>
      <c r="AT149" s="534"/>
      <c r="AU149" s="534"/>
      <c r="AV149" s="431"/>
      <c r="AW149" s="534"/>
      <c r="AX149" s="534"/>
      <c r="AY149" s="431"/>
      <c r="AZ149" s="431"/>
      <c r="BA149" s="431"/>
      <c r="BB149" s="431"/>
      <c r="BC149" s="431"/>
      <c r="BD149" s="431"/>
      <c r="BE149" s="431"/>
      <c r="BF149" s="431"/>
      <c r="BG149" s="431"/>
      <c r="BH149" s="531" t="s">
        <v>152</v>
      </c>
    </row>
    <row r="150" spans="1:60" ht="63">
      <c r="A150" s="534"/>
      <c r="B150" s="534"/>
      <c r="D150" s="530">
        <v>137</v>
      </c>
      <c r="E150" s="534"/>
      <c r="F150" s="431" t="s">
        <v>1720</v>
      </c>
      <c r="G150" s="431" t="s">
        <v>149</v>
      </c>
      <c r="H150" s="437">
        <v>44476</v>
      </c>
      <c r="I150" s="437">
        <v>41166</v>
      </c>
      <c r="J150" s="626" t="s">
        <v>1718</v>
      </c>
      <c r="K150" s="433">
        <v>860229808912</v>
      </c>
      <c r="L150" s="533" t="s">
        <v>1719</v>
      </c>
      <c r="M150" s="434" t="s">
        <v>71</v>
      </c>
      <c r="N150" s="435" t="s">
        <v>634</v>
      </c>
      <c r="O150" s="534">
        <v>628400</v>
      </c>
      <c r="P150" s="435" t="s">
        <v>1717</v>
      </c>
      <c r="Q150" s="438" t="s">
        <v>1716</v>
      </c>
      <c r="R150" s="435" t="s">
        <v>634</v>
      </c>
      <c r="S150" s="435" t="s">
        <v>1757</v>
      </c>
      <c r="T150" s="438" t="s">
        <v>1756</v>
      </c>
      <c r="U150" s="534"/>
      <c r="V150" s="534" t="s">
        <v>1879</v>
      </c>
      <c r="W150" s="420" t="s">
        <v>1721</v>
      </c>
      <c r="X150" s="420" t="s">
        <v>1722</v>
      </c>
      <c r="Y150" s="542"/>
      <c r="Z150" s="542"/>
      <c r="AA150" s="542"/>
      <c r="AB150" s="542"/>
      <c r="AC150" s="542"/>
      <c r="AD150" s="542"/>
      <c r="AE150" s="542" t="s">
        <v>75</v>
      </c>
      <c r="AF150" s="431" t="s">
        <v>1755</v>
      </c>
      <c r="AG150" s="431"/>
      <c r="AH150" s="431"/>
      <c r="AI150" s="431"/>
      <c r="AJ150" s="431"/>
      <c r="AK150" s="534"/>
      <c r="AL150" s="534"/>
      <c r="AM150" s="534"/>
      <c r="AN150" s="534"/>
      <c r="AO150" s="431"/>
      <c r="AP150" s="431"/>
      <c r="AQ150" s="431"/>
      <c r="AR150" s="431"/>
      <c r="AS150" s="431"/>
      <c r="AT150" s="534"/>
      <c r="AU150" s="534"/>
      <c r="AV150" s="431"/>
      <c r="AW150" s="534"/>
      <c r="AX150" s="534"/>
      <c r="AY150" s="431"/>
      <c r="AZ150" s="431"/>
      <c r="BA150" s="431"/>
      <c r="BB150" s="431"/>
      <c r="BC150" s="431"/>
      <c r="BD150" s="431"/>
      <c r="BE150" s="431"/>
      <c r="BF150" s="431"/>
      <c r="BG150" s="431"/>
      <c r="BH150" s="531" t="s">
        <v>152</v>
      </c>
    </row>
    <row r="151" spans="1:60" ht="53.45" customHeight="1">
      <c r="A151" s="534"/>
      <c r="B151" s="534"/>
      <c r="D151" s="530">
        <v>138</v>
      </c>
      <c r="E151" s="534"/>
      <c r="F151" s="431" t="s">
        <v>1748</v>
      </c>
      <c r="G151" s="431" t="s">
        <v>149</v>
      </c>
      <c r="H151" s="437">
        <v>44476</v>
      </c>
      <c r="I151" s="437">
        <v>44440</v>
      </c>
      <c r="J151" s="626" t="s">
        <v>1754</v>
      </c>
      <c r="K151" s="433">
        <v>744611512903</v>
      </c>
      <c r="L151" s="431" t="s">
        <v>1748</v>
      </c>
      <c r="M151" s="434" t="s">
        <v>71</v>
      </c>
      <c r="N151" s="435" t="s">
        <v>634</v>
      </c>
      <c r="O151" s="534">
        <v>628400</v>
      </c>
      <c r="P151" s="435" t="s">
        <v>781</v>
      </c>
      <c r="Q151" s="438" t="s">
        <v>1749</v>
      </c>
      <c r="R151" s="435" t="s">
        <v>634</v>
      </c>
      <c r="S151" s="435" t="s">
        <v>781</v>
      </c>
      <c r="T151" s="438" t="s">
        <v>1749</v>
      </c>
      <c r="U151" s="534" t="s">
        <v>1712</v>
      </c>
      <c r="V151" s="639" t="s">
        <v>1769</v>
      </c>
      <c r="W151" s="635" t="s">
        <v>1770</v>
      </c>
      <c r="X151" s="640" t="s">
        <v>1771</v>
      </c>
      <c r="Y151" s="542"/>
      <c r="Z151" s="542"/>
      <c r="AA151" s="542"/>
      <c r="AB151" s="542"/>
      <c r="AC151" s="542"/>
      <c r="AD151" s="542"/>
      <c r="AE151" s="542" t="s">
        <v>75</v>
      </c>
      <c r="AF151" s="431" t="s">
        <v>1750</v>
      </c>
      <c r="AG151" s="431"/>
      <c r="AH151" s="431"/>
      <c r="AI151" s="431"/>
      <c r="AJ151" s="431"/>
      <c r="AK151" s="534"/>
      <c r="AL151" s="534"/>
      <c r="AM151" s="534"/>
      <c r="AN151" s="534"/>
      <c r="AO151" s="431"/>
      <c r="AP151" s="431"/>
      <c r="AQ151" s="431"/>
      <c r="AR151" s="431"/>
      <c r="AS151" s="431"/>
      <c r="AT151" s="534"/>
      <c r="AU151" s="534"/>
      <c r="AV151" s="431"/>
      <c r="AW151" s="534"/>
      <c r="AX151" s="534"/>
      <c r="AY151" s="431"/>
      <c r="AZ151" s="431"/>
      <c r="BA151" s="431"/>
      <c r="BB151" s="431"/>
      <c r="BC151" s="431"/>
      <c r="BD151" s="431"/>
      <c r="BE151" s="431"/>
      <c r="BF151" s="431"/>
      <c r="BG151" s="431"/>
      <c r="BH151" s="531" t="s">
        <v>152</v>
      </c>
    </row>
    <row r="152" spans="1:60" ht="47.45" customHeight="1">
      <c r="A152" s="534"/>
      <c r="B152" s="534"/>
      <c r="D152" s="530">
        <v>139</v>
      </c>
      <c r="E152" s="534"/>
      <c r="F152" s="431" t="s">
        <v>1751</v>
      </c>
      <c r="G152" s="431" t="s">
        <v>149</v>
      </c>
      <c r="H152" s="437">
        <v>44476</v>
      </c>
      <c r="I152" s="437">
        <v>42510</v>
      </c>
      <c r="J152" s="626" t="s">
        <v>1752</v>
      </c>
      <c r="K152" s="433">
        <v>165814338487</v>
      </c>
      <c r="L152" s="431" t="s">
        <v>1751</v>
      </c>
      <c r="M152" s="434" t="s">
        <v>71</v>
      </c>
      <c r="N152" s="435" t="s">
        <v>634</v>
      </c>
      <c r="O152" s="534">
        <v>628400</v>
      </c>
      <c r="P152" s="435" t="s">
        <v>781</v>
      </c>
      <c r="Q152" s="438" t="s">
        <v>1749</v>
      </c>
      <c r="R152" s="435" t="s">
        <v>634</v>
      </c>
      <c r="S152" s="435" t="s">
        <v>781</v>
      </c>
      <c r="T152" s="438" t="s">
        <v>1749</v>
      </c>
      <c r="U152" s="534"/>
      <c r="V152" s="639">
        <v>79172977888</v>
      </c>
      <c r="W152" s="635" t="s">
        <v>1772</v>
      </c>
      <c r="X152" s="641" t="s">
        <v>1773</v>
      </c>
      <c r="Y152" s="542"/>
      <c r="Z152" s="542"/>
      <c r="AA152" s="542"/>
      <c r="AB152" s="542"/>
      <c r="AC152" s="542"/>
      <c r="AD152" s="542"/>
      <c r="AE152" s="542" t="s">
        <v>75</v>
      </c>
      <c r="AF152" s="431" t="s">
        <v>1753</v>
      </c>
      <c r="AG152" s="431"/>
      <c r="AH152" s="431"/>
      <c r="AI152" s="431"/>
      <c r="AJ152" s="431"/>
      <c r="AK152" s="534"/>
      <c r="AL152" s="534"/>
      <c r="AM152" s="534"/>
      <c r="AN152" s="534"/>
      <c r="AO152" s="431"/>
      <c r="AP152" s="431"/>
      <c r="AQ152" s="431"/>
      <c r="AR152" s="431"/>
      <c r="AS152" s="431"/>
      <c r="AT152" s="534"/>
      <c r="AU152" s="534"/>
      <c r="AV152" s="431"/>
      <c r="AW152" s="534"/>
      <c r="AX152" s="534"/>
      <c r="AY152" s="431"/>
      <c r="AZ152" s="431"/>
      <c r="BA152" s="431"/>
      <c r="BB152" s="431"/>
      <c r="BC152" s="431"/>
      <c r="BD152" s="431"/>
      <c r="BE152" s="431"/>
      <c r="BF152" s="431"/>
      <c r="BG152" s="431"/>
      <c r="BH152" s="531" t="s">
        <v>152</v>
      </c>
    </row>
    <row r="153" spans="1:60" ht="63">
      <c r="A153" s="534"/>
      <c r="B153" s="534"/>
      <c r="D153" s="530">
        <v>140</v>
      </c>
      <c r="E153" s="534"/>
      <c r="F153" s="431" t="s">
        <v>1811</v>
      </c>
      <c r="G153" s="431" t="s">
        <v>149</v>
      </c>
      <c r="H153" s="437">
        <v>44476</v>
      </c>
      <c r="I153" s="642">
        <v>42674</v>
      </c>
      <c r="J153" s="643">
        <v>316861700122340</v>
      </c>
      <c r="K153" s="433">
        <v>860232226826</v>
      </c>
      <c r="L153" s="533" t="s">
        <v>1812</v>
      </c>
      <c r="M153" s="434" t="s">
        <v>71</v>
      </c>
      <c r="N153" s="435" t="s">
        <v>634</v>
      </c>
      <c r="O153" s="534">
        <v>628400</v>
      </c>
      <c r="P153" s="435" t="s">
        <v>1798</v>
      </c>
      <c r="Q153" s="438" t="s">
        <v>1175</v>
      </c>
      <c r="R153" s="435" t="s">
        <v>634</v>
      </c>
      <c r="S153" s="534" t="s">
        <v>1794</v>
      </c>
      <c r="T153" s="438" t="s">
        <v>1175</v>
      </c>
      <c r="U153" s="534" t="s">
        <v>1795</v>
      </c>
      <c r="V153" s="535" t="s">
        <v>1796</v>
      </c>
      <c r="W153" s="420" t="s">
        <v>74</v>
      </c>
      <c r="X153" s="640" t="s">
        <v>1797</v>
      </c>
      <c r="Y153" s="542"/>
      <c r="Z153" s="542"/>
      <c r="AA153" s="542"/>
      <c r="AB153" s="542"/>
      <c r="AC153" s="542"/>
      <c r="AD153" s="542"/>
      <c r="AE153" s="542" t="s">
        <v>75</v>
      </c>
      <c r="AF153" s="431" t="s">
        <v>1810</v>
      </c>
      <c r="AG153" s="431"/>
      <c r="AH153" s="431"/>
      <c r="AI153" s="431"/>
      <c r="AJ153" s="431"/>
      <c r="AK153" s="534"/>
      <c r="AL153" s="534"/>
      <c r="AM153" s="534"/>
      <c r="AN153" s="534"/>
      <c r="AO153" s="431"/>
      <c r="AP153" s="431"/>
      <c r="AQ153" s="431"/>
      <c r="AR153" s="431"/>
      <c r="AS153" s="431"/>
      <c r="AT153" s="534"/>
      <c r="AU153" s="534"/>
      <c r="AV153" s="431"/>
      <c r="AW153" s="534"/>
      <c r="AX153" s="534"/>
      <c r="AY153" s="431"/>
      <c r="AZ153" s="431"/>
      <c r="BA153" s="431"/>
      <c r="BB153" s="431"/>
      <c r="BC153" s="431"/>
      <c r="BD153" s="431"/>
      <c r="BE153" s="431"/>
      <c r="BF153" s="431"/>
      <c r="BG153" s="431"/>
      <c r="BH153" s="531" t="s">
        <v>152</v>
      </c>
    </row>
    <row r="154" spans="1:60" ht="63">
      <c r="A154" s="534"/>
      <c r="B154" s="534"/>
      <c r="D154" s="530">
        <v>141</v>
      </c>
      <c r="E154" s="534"/>
      <c r="F154" s="431" t="s">
        <v>1775</v>
      </c>
      <c r="G154" s="431" t="s">
        <v>1776</v>
      </c>
      <c r="H154" s="437">
        <v>44476</v>
      </c>
      <c r="I154" s="437"/>
      <c r="J154" s="644"/>
      <c r="K154" s="433"/>
      <c r="L154" s="533" t="s">
        <v>1777</v>
      </c>
      <c r="M154" s="434" t="s">
        <v>71</v>
      </c>
      <c r="N154" s="435" t="s">
        <v>634</v>
      </c>
      <c r="O154" s="534">
        <v>628400</v>
      </c>
      <c r="P154" s="435" t="s">
        <v>1778</v>
      </c>
      <c r="Q154" s="438" t="s">
        <v>254</v>
      </c>
      <c r="R154" s="435" t="s">
        <v>634</v>
      </c>
      <c r="S154" s="435" t="s">
        <v>1778</v>
      </c>
      <c r="T154" s="438" t="s">
        <v>254</v>
      </c>
      <c r="U154" s="534" t="s">
        <v>1779</v>
      </c>
      <c r="V154" s="645" t="s">
        <v>1780</v>
      </c>
      <c r="W154" s="420" t="s">
        <v>74</v>
      </c>
      <c r="X154" s="640" t="s">
        <v>1781</v>
      </c>
      <c r="Y154" s="542"/>
      <c r="Z154" s="542"/>
      <c r="AA154" s="542"/>
      <c r="AB154" s="542"/>
      <c r="AC154" s="542"/>
      <c r="AD154" s="542"/>
      <c r="AE154" s="542" t="s">
        <v>75</v>
      </c>
      <c r="AF154" s="431" t="s">
        <v>1216</v>
      </c>
      <c r="AG154" s="431"/>
      <c r="AH154" s="431"/>
      <c r="AI154" s="431"/>
      <c r="AJ154" s="431"/>
      <c r="AK154" s="534"/>
      <c r="AL154" s="534"/>
      <c r="AM154" s="534"/>
      <c r="AN154" s="534"/>
      <c r="AO154" s="431"/>
      <c r="AP154" s="431"/>
      <c r="AQ154" s="431"/>
      <c r="AR154" s="431"/>
      <c r="AS154" s="431"/>
      <c r="AT154" s="534"/>
      <c r="AU154" s="534"/>
      <c r="AV154" s="431"/>
      <c r="AW154" s="534"/>
      <c r="AX154" s="534"/>
      <c r="AY154" s="431"/>
      <c r="AZ154" s="431"/>
      <c r="BA154" s="431"/>
      <c r="BB154" s="431"/>
      <c r="BC154" s="431"/>
      <c r="BD154" s="431"/>
      <c r="BE154" s="431"/>
      <c r="BF154" s="431"/>
      <c r="BG154" s="431"/>
      <c r="BH154" s="531" t="s">
        <v>1787</v>
      </c>
    </row>
    <row r="155" spans="1:60" ht="67.150000000000006" customHeight="1">
      <c r="A155" s="534"/>
      <c r="B155" s="534"/>
      <c r="D155" s="530">
        <v>142</v>
      </c>
      <c r="E155" s="534"/>
      <c r="F155" s="431" t="s">
        <v>1782</v>
      </c>
      <c r="G155" s="431" t="s">
        <v>149</v>
      </c>
      <c r="H155" s="437">
        <v>44476</v>
      </c>
      <c r="I155" s="437">
        <v>40484</v>
      </c>
      <c r="J155" s="428">
        <v>310860230600043</v>
      </c>
      <c r="K155" s="433">
        <v>860219442730</v>
      </c>
      <c r="L155" s="533" t="s">
        <v>1783</v>
      </c>
      <c r="M155" s="434" t="s">
        <v>71</v>
      </c>
      <c r="N155" s="435" t="s">
        <v>634</v>
      </c>
      <c r="O155" s="534">
        <v>628400</v>
      </c>
      <c r="P155" s="435" t="s">
        <v>533</v>
      </c>
      <c r="Q155" s="438" t="s">
        <v>1784</v>
      </c>
      <c r="R155" s="435" t="s">
        <v>634</v>
      </c>
      <c r="S155" s="435" t="s">
        <v>533</v>
      </c>
      <c r="T155" s="438" t="s">
        <v>1784</v>
      </c>
      <c r="U155" s="534" t="s">
        <v>1705</v>
      </c>
      <c r="V155" s="645" t="s">
        <v>1785</v>
      </c>
      <c r="W155" s="646" t="s">
        <v>1786</v>
      </c>
      <c r="X155" s="634"/>
      <c r="Y155" s="542"/>
      <c r="Z155" s="542"/>
      <c r="AA155" s="542"/>
      <c r="AB155" s="542"/>
      <c r="AC155" s="542"/>
      <c r="AD155" s="542"/>
      <c r="AE155" s="542" t="s">
        <v>75</v>
      </c>
      <c r="AF155" s="431" t="s">
        <v>1216</v>
      </c>
      <c r="AG155" s="431"/>
      <c r="AH155" s="431"/>
      <c r="AI155" s="431"/>
      <c r="AJ155" s="431"/>
      <c r="AK155" s="534"/>
      <c r="AL155" s="534"/>
      <c r="AM155" s="534"/>
      <c r="AN155" s="534"/>
      <c r="AO155" s="431"/>
      <c r="AP155" s="431"/>
      <c r="AQ155" s="431"/>
      <c r="AR155" s="431"/>
      <c r="AS155" s="431"/>
      <c r="AT155" s="534"/>
      <c r="AU155" s="534"/>
      <c r="AV155" s="431"/>
      <c r="AW155" s="534"/>
      <c r="AX155" s="534"/>
      <c r="AY155" s="431"/>
      <c r="AZ155" s="431"/>
      <c r="BA155" s="431"/>
      <c r="BB155" s="431"/>
      <c r="BC155" s="431"/>
      <c r="BD155" s="431"/>
      <c r="BE155" s="431"/>
      <c r="BF155" s="431"/>
      <c r="BG155" s="431"/>
      <c r="BH155" s="531" t="s">
        <v>152</v>
      </c>
    </row>
    <row r="156" spans="1:60" ht="51" customHeight="1">
      <c r="A156" s="534"/>
      <c r="B156" s="534"/>
      <c r="D156" s="530">
        <v>143</v>
      </c>
      <c r="E156" s="534"/>
      <c r="F156" s="431" t="s">
        <v>1807</v>
      </c>
      <c r="G156" s="431" t="s">
        <v>149</v>
      </c>
      <c r="H156" s="437">
        <v>44476</v>
      </c>
      <c r="I156" s="437">
        <v>44350</v>
      </c>
      <c r="J156" s="428">
        <v>321861700040585</v>
      </c>
      <c r="K156" s="433">
        <v>860232814627</v>
      </c>
      <c r="L156" s="533" t="s">
        <v>1808</v>
      </c>
      <c r="M156" s="434" t="s">
        <v>71</v>
      </c>
      <c r="N156" s="435" t="s">
        <v>634</v>
      </c>
      <c r="O156" s="534">
        <v>628400</v>
      </c>
      <c r="P156" s="435" t="s">
        <v>1809</v>
      </c>
      <c r="Q156" s="438" t="s">
        <v>1792</v>
      </c>
      <c r="R156" s="435" t="s">
        <v>634</v>
      </c>
      <c r="S156" s="435" t="s">
        <v>1013</v>
      </c>
      <c r="T156" s="438" t="s">
        <v>1792</v>
      </c>
      <c r="U156" s="534" t="s">
        <v>1791</v>
      </c>
      <c r="V156" s="645" t="s">
        <v>1790</v>
      </c>
      <c r="W156" s="420" t="s">
        <v>74</v>
      </c>
      <c r="X156" s="647" t="s">
        <v>1793</v>
      </c>
      <c r="Y156" s="542"/>
      <c r="Z156" s="542"/>
      <c r="AA156" s="542"/>
      <c r="AB156" s="542"/>
      <c r="AC156" s="542"/>
      <c r="AD156" s="542"/>
      <c r="AE156" s="542" t="s">
        <v>75</v>
      </c>
      <c r="AF156" s="431" t="s">
        <v>1789</v>
      </c>
      <c r="AG156" s="431"/>
      <c r="AH156" s="431"/>
      <c r="AI156" s="431"/>
      <c r="AJ156" s="431"/>
      <c r="AK156" s="534"/>
      <c r="AL156" s="534"/>
      <c r="AM156" s="534"/>
      <c r="AN156" s="534"/>
      <c r="AO156" s="431"/>
      <c r="AP156" s="431"/>
      <c r="AQ156" s="431"/>
      <c r="AR156" s="431"/>
      <c r="AS156" s="431"/>
      <c r="AT156" s="534"/>
      <c r="AU156" s="534"/>
      <c r="AV156" s="431"/>
      <c r="AW156" s="534"/>
      <c r="AX156" s="534"/>
      <c r="AY156" s="431"/>
      <c r="AZ156" s="431"/>
      <c r="BA156" s="431"/>
      <c r="BB156" s="431"/>
      <c r="BC156" s="431"/>
      <c r="BD156" s="431"/>
      <c r="BE156" s="431"/>
      <c r="BF156" s="431"/>
      <c r="BG156" s="431"/>
      <c r="BH156" s="531" t="s">
        <v>152</v>
      </c>
    </row>
    <row r="157" spans="1:60" ht="51" customHeight="1">
      <c r="A157" s="534"/>
      <c r="B157" s="534"/>
      <c r="D157" s="530">
        <v>144</v>
      </c>
      <c r="E157" s="534"/>
      <c r="F157" s="431" t="s">
        <v>1800</v>
      </c>
      <c r="G157" s="431" t="s">
        <v>149</v>
      </c>
      <c r="H157" s="437">
        <v>44476</v>
      </c>
      <c r="I157" s="437">
        <v>43494</v>
      </c>
      <c r="J157" s="428">
        <v>319861700005803</v>
      </c>
      <c r="K157" s="433">
        <v>550710610253</v>
      </c>
      <c r="L157" s="533" t="s">
        <v>1799</v>
      </c>
      <c r="M157" s="434" t="s">
        <v>71</v>
      </c>
      <c r="N157" s="435" t="s">
        <v>634</v>
      </c>
      <c r="O157" s="534">
        <v>628400</v>
      </c>
      <c r="P157" s="435" t="s">
        <v>1801</v>
      </c>
      <c r="Q157" s="438" t="s">
        <v>1802</v>
      </c>
      <c r="R157" s="435" t="s">
        <v>634</v>
      </c>
      <c r="S157" s="435" t="s">
        <v>1801</v>
      </c>
      <c r="T157" s="438" t="s">
        <v>1802</v>
      </c>
      <c r="U157" s="534" t="s">
        <v>1803</v>
      </c>
      <c r="V157" s="648" t="s">
        <v>1804</v>
      </c>
      <c r="W157" s="420" t="s">
        <v>1805</v>
      </c>
      <c r="X157" s="647"/>
      <c r="Y157" s="542"/>
      <c r="Z157" s="542"/>
      <c r="AA157" s="542"/>
      <c r="AB157" s="542"/>
      <c r="AC157" s="542"/>
      <c r="AD157" s="542"/>
      <c r="AE157" s="542" t="s">
        <v>75</v>
      </c>
      <c r="AF157" s="431" t="s">
        <v>1806</v>
      </c>
      <c r="AG157" s="431"/>
      <c r="AH157" s="431"/>
      <c r="AI157" s="431"/>
      <c r="AJ157" s="431"/>
      <c r="AK157" s="534"/>
      <c r="AL157" s="534"/>
      <c r="AM157" s="534"/>
      <c r="AN157" s="534"/>
      <c r="AO157" s="431"/>
      <c r="AP157" s="431"/>
      <c r="AQ157" s="431"/>
      <c r="AR157" s="431"/>
      <c r="AS157" s="431"/>
      <c r="AT157" s="534"/>
      <c r="AU157" s="534"/>
      <c r="AV157" s="431"/>
      <c r="AW157" s="534"/>
      <c r="AX157" s="534"/>
      <c r="AY157" s="431"/>
      <c r="AZ157" s="431"/>
      <c r="BA157" s="431"/>
      <c r="BB157" s="431"/>
      <c r="BC157" s="431"/>
      <c r="BD157" s="431"/>
      <c r="BE157" s="431"/>
      <c r="BF157" s="431"/>
      <c r="BG157" s="431"/>
      <c r="BH157" s="531" t="s">
        <v>152</v>
      </c>
    </row>
    <row r="158" spans="1:60" ht="61.9" customHeight="1">
      <c r="D158" s="530">
        <v>145</v>
      </c>
      <c r="E158" s="534"/>
      <c r="F158" s="431" t="s">
        <v>1393</v>
      </c>
      <c r="G158" s="431" t="s">
        <v>149</v>
      </c>
      <c r="H158" s="437"/>
      <c r="I158" s="437">
        <v>43866</v>
      </c>
      <c r="J158" s="433">
        <v>320861700007550</v>
      </c>
      <c r="K158" s="433">
        <v>860230983860</v>
      </c>
      <c r="L158" s="533" t="s">
        <v>1394</v>
      </c>
      <c r="M158" s="434" t="s">
        <v>71</v>
      </c>
      <c r="N158" s="435" t="s">
        <v>634</v>
      </c>
      <c r="O158" s="534">
        <v>628400</v>
      </c>
      <c r="P158" s="435" t="s">
        <v>1395</v>
      </c>
      <c r="Q158" s="438" t="s">
        <v>1396</v>
      </c>
      <c r="R158" s="435" t="s">
        <v>634</v>
      </c>
      <c r="S158" s="534" t="s">
        <v>1758</v>
      </c>
      <c r="T158" s="433" t="s">
        <v>1759</v>
      </c>
      <c r="U158" s="534" t="s">
        <v>1705</v>
      </c>
      <c r="V158" s="534" t="s">
        <v>1706</v>
      </c>
      <c r="W158" s="420" t="s">
        <v>1397</v>
      </c>
      <c r="X158" s="534" t="s">
        <v>1760</v>
      </c>
      <c r="Y158" s="542"/>
      <c r="Z158" s="542"/>
      <c r="AA158" s="542"/>
      <c r="AB158" s="542"/>
      <c r="AC158" s="542"/>
      <c r="AD158" s="542"/>
      <c r="AE158" s="542" t="s">
        <v>75</v>
      </c>
      <c r="AF158" s="431" t="s">
        <v>1216</v>
      </c>
      <c r="AG158" s="431"/>
      <c r="AH158" s="431"/>
      <c r="AI158" s="431"/>
      <c r="AJ158" s="431"/>
      <c r="AK158" s="534"/>
      <c r="AL158" s="534"/>
      <c r="AM158" s="534"/>
      <c r="AN158" s="534"/>
      <c r="AO158" s="431"/>
      <c r="AP158" s="431"/>
      <c r="AQ158" s="431"/>
      <c r="AR158" s="431"/>
      <c r="AS158" s="431"/>
      <c r="AT158" s="534"/>
      <c r="AU158" s="534"/>
      <c r="AV158" s="431"/>
      <c r="AW158" s="534"/>
      <c r="AX158" s="534"/>
      <c r="AY158" s="431"/>
      <c r="AZ158" s="431"/>
      <c r="BA158" s="431"/>
      <c r="BB158" s="431"/>
      <c r="BC158" s="431"/>
      <c r="BD158" s="431"/>
      <c r="BE158" s="431"/>
      <c r="BF158" s="431"/>
      <c r="BG158" s="431"/>
      <c r="BH158" s="531" t="s">
        <v>152</v>
      </c>
    </row>
    <row r="159" spans="1:60" ht="48" customHeight="1">
      <c r="D159" s="530">
        <v>146</v>
      </c>
      <c r="E159" s="534"/>
      <c r="F159" s="431" t="s">
        <v>1398</v>
      </c>
      <c r="G159" s="431" t="s">
        <v>149</v>
      </c>
      <c r="H159" s="437"/>
      <c r="I159" s="437">
        <v>43711</v>
      </c>
      <c r="J159" s="433">
        <v>319861700065150</v>
      </c>
      <c r="K159" s="433">
        <v>860233570483</v>
      </c>
      <c r="L159" s="533" t="s">
        <v>1399</v>
      </c>
      <c r="M159" s="434" t="s">
        <v>71</v>
      </c>
      <c r="N159" s="435" t="s">
        <v>634</v>
      </c>
      <c r="O159" s="534">
        <v>628400</v>
      </c>
      <c r="P159" s="435" t="s">
        <v>1185</v>
      </c>
      <c r="Q159" s="438" t="s">
        <v>1400</v>
      </c>
      <c r="R159" s="435" t="s">
        <v>634</v>
      </c>
      <c r="S159" s="534"/>
      <c r="T159" s="433"/>
      <c r="U159" s="534"/>
      <c r="V159" s="534" t="s">
        <v>1401</v>
      </c>
      <c r="W159" s="420" t="s">
        <v>1402</v>
      </c>
      <c r="X159" s="534"/>
      <c r="Y159" s="542"/>
      <c r="Z159" s="542"/>
      <c r="AA159" s="542"/>
      <c r="AB159" s="542"/>
      <c r="AC159" s="542"/>
      <c r="AD159" s="542"/>
      <c r="AE159" s="542" t="s">
        <v>75</v>
      </c>
      <c r="AF159" s="431" t="s">
        <v>1216</v>
      </c>
      <c r="AG159" s="431"/>
      <c r="AH159" s="431"/>
      <c r="AI159" s="431"/>
      <c r="AJ159" s="431"/>
      <c r="AK159" s="534"/>
      <c r="AL159" s="534"/>
      <c r="AM159" s="534"/>
      <c r="AN159" s="534"/>
      <c r="AO159" s="431"/>
      <c r="AP159" s="431"/>
      <c r="AQ159" s="431"/>
      <c r="AR159" s="431"/>
      <c r="AS159" s="431"/>
      <c r="AT159" s="534"/>
      <c r="AU159" s="534"/>
      <c r="AV159" s="431"/>
      <c r="AW159" s="534"/>
      <c r="AX159" s="534"/>
      <c r="AY159" s="431"/>
      <c r="AZ159" s="431"/>
      <c r="BA159" s="431"/>
      <c r="BB159" s="431"/>
      <c r="BC159" s="431"/>
      <c r="BD159" s="431"/>
      <c r="BE159" s="431"/>
      <c r="BF159" s="431"/>
      <c r="BG159" s="431"/>
      <c r="BH159" s="531" t="s">
        <v>152</v>
      </c>
    </row>
    <row r="160" spans="1:60" ht="49.9" customHeight="1">
      <c r="D160" s="530">
        <v>147</v>
      </c>
      <c r="E160" s="534"/>
      <c r="F160" s="431" t="s">
        <v>1403</v>
      </c>
      <c r="G160" s="431" t="s">
        <v>149</v>
      </c>
      <c r="H160" s="437"/>
      <c r="I160" s="437">
        <v>41779</v>
      </c>
      <c r="J160" s="433">
        <v>314860214000012</v>
      </c>
      <c r="K160" s="433">
        <v>860231822142</v>
      </c>
      <c r="L160" s="533" t="s">
        <v>1404</v>
      </c>
      <c r="M160" s="434" t="s">
        <v>71</v>
      </c>
      <c r="N160" s="435" t="s">
        <v>634</v>
      </c>
      <c r="O160" s="534">
        <v>628400</v>
      </c>
      <c r="P160" s="435"/>
      <c r="Q160" s="438"/>
      <c r="R160" s="435" t="s">
        <v>634</v>
      </c>
      <c r="S160" s="534" t="s">
        <v>1405</v>
      </c>
      <c r="T160" s="433" t="s">
        <v>1406</v>
      </c>
      <c r="U160" s="534" t="s">
        <v>1407</v>
      </c>
      <c r="V160" s="534" t="s">
        <v>1408</v>
      </c>
      <c r="W160" s="420" t="s">
        <v>1409</v>
      </c>
      <c r="X160" s="534"/>
      <c r="Y160" s="542"/>
      <c r="Z160" s="542"/>
      <c r="AA160" s="542"/>
      <c r="AB160" s="542"/>
      <c r="AC160" s="542"/>
      <c r="AD160" s="542"/>
      <c r="AE160" s="542" t="s">
        <v>75</v>
      </c>
      <c r="AF160" s="431" t="s">
        <v>1410</v>
      </c>
      <c r="AG160" s="431"/>
      <c r="AH160" s="431"/>
      <c r="AI160" s="431"/>
      <c r="AJ160" s="431"/>
      <c r="AK160" s="534"/>
      <c r="AL160" s="534"/>
      <c r="AM160" s="534"/>
      <c r="AN160" s="534"/>
      <c r="AO160" s="431"/>
      <c r="AP160" s="431"/>
      <c r="AQ160" s="431"/>
      <c r="AR160" s="431"/>
      <c r="AS160" s="431"/>
      <c r="AT160" s="534"/>
      <c r="AU160" s="534"/>
      <c r="AV160" s="431"/>
      <c r="AW160" s="534"/>
      <c r="AX160" s="534"/>
      <c r="AY160" s="431"/>
      <c r="AZ160" s="431"/>
      <c r="BA160" s="431"/>
      <c r="BB160" s="431"/>
      <c r="BC160" s="431"/>
      <c r="BD160" s="431"/>
      <c r="BE160" s="431"/>
      <c r="BF160" s="431"/>
      <c r="BG160" s="431"/>
      <c r="BH160" s="531" t="s">
        <v>152</v>
      </c>
    </row>
    <row r="161" spans="1:60" ht="48" customHeight="1">
      <c r="D161" s="447">
        <v>148</v>
      </c>
      <c r="E161" s="531"/>
      <c r="F161" s="542" t="s">
        <v>1417</v>
      </c>
      <c r="G161" s="542" t="s">
        <v>149</v>
      </c>
      <c r="H161" s="443"/>
      <c r="I161" s="443">
        <v>42781</v>
      </c>
      <c r="J161" s="441">
        <v>317861700012253</v>
      </c>
      <c r="K161" s="441">
        <v>860209595102</v>
      </c>
      <c r="L161" s="532" t="s">
        <v>1418</v>
      </c>
      <c r="M161" s="434" t="s">
        <v>71</v>
      </c>
      <c r="N161" s="541" t="s">
        <v>634</v>
      </c>
      <c r="O161" s="531">
        <v>628400</v>
      </c>
      <c r="P161" s="541"/>
      <c r="Q161" s="442"/>
      <c r="R161" s="541" t="s">
        <v>634</v>
      </c>
      <c r="S161" s="531" t="s">
        <v>1419</v>
      </c>
      <c r="T161" s="441">
        <v>11</v>
      </c>
      <c r="U161" s="531" t="s">
        <v>1420</v>
      </c>
      <c r="V161" s="531" t="s">
        <v>1421</v>
      </c>
      <c r="W161" s="509"/>
      <c r="X161" s="531" t="s">
        <v>1422</v>
      </c>
      <c r="Y161" s="542"/>
      <c r="Z161" s="542"/>
      <c r="AA161" s="542"/>
      <c r="AB161" s="542"/>
      <c r="AC161" s="542"/>
      <c r="AD161" s="542"/>
      <c r="AE161" s="542" t="s">
        <v>75</v>
      </c>
      <c r="AF161" s="542" t="s">
        <v>1423</v>
      </c>
      <c r="AG161" s="542"/>
      <c r="AH161" s="542"/>
      <c r="AI161" s="542"/>
      <c r="AJ161" s="542"/>
      <c r="AK161" s="531"/>
      <c r="AL161" s="531"/>
      <c r="AM161" s="531"/>
      <c r="AN161" s="531"/>
      <c r="AO161" s="542"/>
      <c r="AP161" s="542"/>
      <c r="AQ161" s="542"/>
      <c r="AR161" s="542"/>
      <c r="AS161" s="542"/>
      <c r="AT161" s="531"/>
      <c r="AU161" s="531"/>
      <c r="AV161" s="542"/>
      <c r="AW161" s="531"/>
      <c r="AX161" s="531"/>
      <c r="AY161" s="542"/>
      <c r="AZ161" s="542"/>
      <c r="BA161" s="542"/>
      <c r="BB161" s="542"/>
      <c r="BC161" s="542"/>
      <c r="BD161" s="542"/>
      <c r="BE161" s="542"/>
      <c r="BF161" s="542"/>
      <c r="BG161" s="542"/>
      <c r="BH161" s="531" t="s">
        <v>152</v>
      </c>
    </row>
    <row r="162" spans="1:60" ht="48" customHeight="1">
      <c r="D162" s="447">
        <v>149</v>
      </c>
      <c r="E162" s="531"/>
      <c r="F162" s="542" t="s">
        <v>1963</v>
      </c>
      <c r="G162" s="542" t="s">
        <v>168</v>
      </c>
      <c r="H162" s="443">
        <v>44925</v>
      </c>
      <c r="I162" s="443">
        <v>44762</v>
      </c>
      <c r="J162" s="441">
        <v>1228600006436</v>
      </c>
      <c r="K162" s="441">
        <v>8602307080</v>
      </c>
      <c r="L162" s="532" t="s">
        <v>1964</v>
      </c>
      <c r="M162" s="434" t="s">
        <v>71</v>
      </c>
      <c r="N162" s="541" t="s">
        <v>634</v>
      </c>
      <c r="O162" s="531">
        <v>628400</v>
      </c>
      <c r="P162" s="541" t="s">
        <v>1347</v>
      </c>
      <c r="Q162" s="442" t="s">
        <v>1965</v>
      </c>
      <c r="R162" s="541" t="s">
        <v>634</v>
      </c>
      <c r="S162" s="531"/>
      <c r="T162" s="441"/>
      <c r="U162" s="525" t="s">
        <v>1972</v>
      </c>
      <c r="V162" s="531"/>
      <c r="W162" s="509"/>
      <c r="X162" s="531"/>
      <c r="Y162" s="542"/>
      <c r="Z162" s="542"/>
      <c r="AA162" s="542"/>
      <c r="AB162" s="542"/>
      <c r="AC162" s="542"/>
      <c r="AD162" s="542"/>
      <c r="AE162" s="542" t="s">
        <v>75</v>
      </c>
      <c r="AF162" s="542" t="s">
        <v>1966</v>
      </c>
      <c r="AG162" s="542"/>
      <c r="AH162" s="542"/>
      <c r="AI162" s="542"/>
      <c r="AJ162" s="542"/>
      <c r="AK162" s="531"/>
      <c r="AL162" s="531"/>
      <c r="AM162" s="531"/>
      <c r="AN162" s="531"/>
      <c r="AO162" s="542"/>
      <c r="AP162" s="542"/>
      <c r="AQ162" s="542"/>
      <c r="AR162" s="542"/>
      <c r="AS162" s="542"/>
      <c r="AT162" s="531"/>
      <c r="AU162" s="531"/>
      <c r="AV162" s="542"/>
      <c r="AW162" s="531"/>
      <c r="AX162" s="531"/>
      <c r="AY162" s="542"/>
      <c r="AZ162" s="542"/>
      <c r="BA162" s="542"/>
      <c r="BB162" s="542"/>
      <c r="BC162" s="542"/>
      <c r="BD162" s="542"/>
      <c r="BE162" s="542"/>
      <c r="BF162" s="542"/>
      <c r="BG162" s="542"/>
      <c r="BH162" s="531" t="s">
        <v>161</v>
      </c>
    </row>
    <row r="163" spans="1:60" ht="48" customHeight="1">
      <c r="D163" s="447">
        <v>150</v>
      </c>
      <c r="E163" s="531"/>
      <c r="F163" s="542" t="s">
        <v>1973</v>
      </c>
      <c r="G163" s="542" t="s">
        <v>168</v>
      </c>
      <c r="H163" s="443">
        <v>44926</v>
      </c>
      <c r="I163" s="443">
        <v>42811</v>
      </c>
      <c r="J163" s="441">
        <v>1178600000314</v>
      </c>
      <c r="K163" s="441">
        <v>8602276219</v>
      </c>
      <c r="L163" s="532" t="s">
        <v>1027</v>
      </c>
      <c r="M163" s="434" t="s">
        <v>71</v>
      </c>
      <c r="N163" s="541" t="s">
        <v>634</v>
      </c>
      <c r="O163" s="531">
        <v>628400</v>
      </c>
      <c r="P163" s="541" t="s">
        <v>1028</v>
      </c>
      <c r="Q163" s="442" t="s">
        <v>1005</v>
      </c>
      <c r="R163" s="541" t="s">
        <v>634</v>
      </c>
      <c r="S163" s="531" t="s">
        <v>1028</v>
      </c>
      <c r="T163" s="441">
        <v>11</v>
      </c>
      <c r="U163" s="525" t="s">
        <v>1972</v>
      </c>
      <c r="V163" s="531"/>
      <c r="W163" s="509"/>
      <c r="X163" s="531"/>
      <c r="Y163" s="542"/>
      <c r="Z163" s="542"/>
      <c r="AA163" s="542"/>
      <c r="AB163" s="542"/>
      <c r="AC163" s="542"/>
      <c r="AD163" s="542"/>
      <c r="AE163" s="542" t="s">
        <v>75</v>
      </c>
      <c r="AF163" s="542"/>
      <c r="AG163" s="542"/>
      <c r="AH163" s="542"/>
      <c r="AI163" s="542"/>
      <c r="AJ163" s="542"/>
      <c r="AK163" s="531"/>
      <c r="AL163" s="531"/>
      <c r="AM163" s="531"/>
      <c r="AN163" s="531"/>
      <c r="AO163" s="542"/>
      <c r="AP163" s="542"/>
      <c r="AQ163" s="542"/>
      <c r="AR163" s="542"/>
      <c r="AS163" s="542"/>
      <c r="AT163" s="531"/>
      <c r="AU163" s="531"/>
      <c r="AV163" s="542"/>
      <c r="AW163" s="531"/>
      <c r="AX163" s="531"/>
      <c r="AY163" s="542"/>
      <c r="AZ163" s="542"/>
      <c r="BA163" s="542"/>
      <c r="BB163" s="542"/>
      <c r="BC163" s="542"/>
      <c r="BD163" s="542"/>
      <c r="BE163" s="542"/>
      <c r="BF163" s="542"/>
      <c r="BG163" s="542"/>
      <c r="BH163" s="531" t="s">
        <v>161</v>
      </c>
    </row>
    <row r="164" spans="1:60" ht="48" customHeight="1">
      <c r="D164" s="447">
        <v>151</v>
      </c>
      <c r="E164" s="531"/>
      <c r="F164" s="542" t="s">
        <v>1974</v>
      </c>
      <c r="G164" s="542" t="s">
        <v>168</v>
      </c>
      <c r="H164" s="443">
        <v>44925</v>
      </c>
      <c r="I164" s="443">
        <v>43599</v>
      </c>
      <c r="J164" s="441">
        <v>1198600000730</v>
      </c>
      <c r="K164" s="441">
        <v>8602291986</v>
      </c>
      <c r="L164" s="532" t="s">
        <v>1968</v>
      </c>
      <c r="M164" s="434" t="s">
        <v>71</v>
      </c>
      <c r="N164" s="541" t="s">
        <v>634</v>
      </c>
      <c r="O164" s="531">
        <v>628400</v>
      </c>
      <c r="P164" s="541" t="s">
        <v>963</v>
      </c>
      <c r="Q164" s="442" t="s">
        <v>1005</v>
      </c>
      <c r="R164" s="541" t="s">
        <v>634</v>
      </c>
      <c r="S164" s="531" t="s">
        <v>963</v>
      </c>
      <c r="T164" s="441">
        <v>11</v>
      </c>
      <c r="U164" s="525" t="s">
        <v>1972</v>
      </c>
      <c r="V164" s="531" t="s">
        <v>1975</v>
      </c>
      <c r="W164" s="509"/>
      <c r="X164" s="531"/>
      <c r="Y164" s="542"/>
      <c r="Z164" s="542"/>
      <c r="AA164" s="542"/>
      <c r="AB164" s="542"/>
      <c r="AC164" s="542"/>
      <c r="AD164" s="542"/>
      <c r="AE164" s="542" t="s">
        <v>75</v>
      </c>
      <c r="AF164" s="542"/>
      <c r="AG164" s="542"/>
      <c r="AH164" s="542"/>
      <c r="AI164" s="542"/>
      <c r="AJ164" s="542"/>
      <c r="AK164" s="531"/>
      <c r="AL164" s="531"/>
      <c r="AM164" s="531"/>
      <c r="AN164" s="531"/>
      <c r="AO164" s="542"/>
      <c r="AP164" s="542"/>
      <c r="AQ164" s="542"/>
      <c r="AR164" s="542"/>
      <c r="AS164" s="542"/>
      <c r="AT164" s="531"/>
      <c r="AU164" s="531"/>
      <c r="AV164" s="542"/>
      <c r="AW164" s="531"/>
      <c r="AX164" s="531"/>
      <c r="AY164" s="542"/>
      <c r="AZ164" s="542"/>
      <c r="BA164" s="542"/>
      <c r="BB164" s="542"/>
      <c r="BC164" s="542"/>
      <c r="BD164" s="542"/>
      <c r="BE164" s="542"/>
      <c r="BF164" s="542"/>
      <c r="BG164" s="542"/>
      <c r="BH164" s="531" t="s">
        <v>161</v>
      </c>
    </row>
    <row r="165" spans="1:60" ht="48" customHeight="1">
      <c r="D165" s="447">
        <v>152</v>
      </c>
      <c r="E165" s="531"/>
      <c r="F165" s="542" t="s">
        <v>1976</v>
      </c>
      <c r="G165" s="542" t="s">
        <v>168</v>
      </c>
      <c r="H165" s="443">
        <v>44925</v>
      </c>
      <c r="I165" s="443">
        <v>42825</v>
      </c>
      <c r="J165" s="441">
        <v>1178600000391</v>
      </c>
      <c r="K165" s="441">
        <v>8602276628</v>
      </c>
      <c r="L165" s="532" t="s">
        <v>1091</v>
      </c>
      <c r="M165" s="434" t="s">
        <v>71</v>
      </c>
      <c r="N165" s="541" t="s">
        <v>634</v>
      </c>
      <c r="O165" s="531">
        <v>628400</v>
      </c>
      <c r="P165" s="541" t="s">
        <v>1028</v>
      </c>
      <c r="Q165" s="442" t="s">
        <v>1005</v>
      </c>
      <c r="R165" s="541" t="s">
        <v>634</v>
      </c>
      <c r="S165" s="531" t="s">
        <v>1028</v>
      </c>
      <c r="T165" s="441">
        <v>11</v>
      </c>
      <c r="U165" s="525" t="s">
        <v>1972</v>
      </c>
      <c r="V165" s="531"/>
      <c r="W165" s="509"/>
      <c r="X165" s="531"/>
      <c r="Y165" s="542"/>
      <c r="Z165" s="542"/>
      <c r="AA165" s="542"/>
      <c r="AB165" s="542"/>
      <c r="AC165" s="542"/>
      <c r="AD165" s="542"/>
      <c r="AE165" s="542" t="s">
        <v>75</v>
      </c>
      <c r="AF165" s="542"/>
      <c r="AG165" s="542"/>
      <c r="AH165" s="542"/>
      <c r="AI165" s="542"/>
      <c r="AJ165" s="542"/>
      <c r="AK165" s="531"/>
      <c r="AL165" s="531"/>
      <c r="AM165" s="531"/>
      <c r="AN165" s="531"/>
      <c r="AO165" s="542"/>
      <c r="AP165" s="542"/>
      <c r="AQ165" s="542"/>
      <c r="AR165" s="542"/>
      <c r="AS165" s="542"/>
      <c r="AT165" s="531"/>
      <c r="AU165" s="531"/>
      <c r="AV165" s="542"/>
      <c r="AW165" s="531"/>
      <c r="AX165" s="531"/>
      <c r="AY165" s="542"/>
      <c r="AZ165" s="542"/>
      <c r="BA165" s="542"/>
      <c r="BB165" s="542"/>
      <c r="BC165" s="542"/>
      <c r="BD165" s="542"/>
      <c r="BE165" s="542"/>
      <c r="BF165" s="542"/>
      <c r="BG165" s="542"/>
      <c r="BH165" s="531" t="s">
        <v>161</v>
      </c>
    </row>
    <row r="166" spans="1:60" ht="48" customHeight="1">
      <c r="D166" s="447">
        <v>153</v>
      </c>
      <c r="E166" s="531"/>
      <c r="F166" s="542" t="s">
        <v>1977</v>
      </c>
      <c r="G166" s="542" t="s">
        <v>168</v>
      </c>
      <c r="H166" s="443">
        <v>44925</v>
      </c>
      <c r="I166" s="443">
        <v>44652</v>
      </c>
      <c r="J166" s="441">
        <v>1228600002730</v>
      </c>
      <c r="K166" s="441">
        <v>8602305893</v>
      </c>
      <c r="L166" s="532" t="s">
        <v>1978</v>
      </c>
      <c r="M166" s="434" t="s">
        <v>71</v>
      </c>
      <c r="N166" s="541" t="s">
        <v>634</v>
      </c>
      <c r="O166" s="531">
        <v>628400</v>
      </c>
      <c r="P166" s="541" t="s">
        <v>1243</v>
      </c>
      <c r="Q166" s="442" t="s">
        <v>1979</v>
      </c>
      <c r="R166" s="541" t="s">
        <v>634</v>
      </c>
      <c r="S166" s="531" t="s">
        <v>1243</v>
      </c>
      <c r="T166" s="441">
        <v>38</v>
      </c>
      <c r="U166" s="525" t="s">
        <v>1972</v>
      </c>
      <c r="V166" s="531"/>
      <c r="W166" s="509" t="s">
        <v>1980</v>
      </c>
      <c r="X166" s="531"/>
      <c r="Y166" s="542"/>
      <c r="Z166" s="542"/>
      <c r="AA166" s="542"/>
      <c r="AB166" s="542"/>
      <c r="AC166" s="542"/>
      <c r="AD166" s="542"/>
      <c r="AE166" s="542" t="s">
        <v>75</v>
      </c>
      <c r="AF166" s="542"/>
      <c r="AG166" s="542"/>
      <c r="AH166" s="542"/>
      <c r="AI166" s="542"/>
      <c r="AJ166" s="542"/>
      <c r="AK166" s="531"/>
      <c r="AL166" s="531"/>
      <c r="AM166" s="531"/>
      <c r="AN166" s="531"/>
      <c r="AO166" s="542"/>
      <c r="AP166" s="542"/>
      <c r="AQ166" s="542"/>
      <c r="AR166" s="542"/>
      <c r="AS166" s="542"/>
      <c r="AT166" s="531"/>
      <c r="AU166" s="531"/>
      <c r="AV166" s="542"/>
      <c r="AW166" s="531"/>
      <c r="AX166" s="531"/>
      <c r="AY166" s="542"/>
      <c r="AZ166" s="542"/>
      <c r="BA166" s="542"/>
      <c r="BB166" s="542"/>
      <c r="BC166" s="542"/>
      <c r="BD166" s="542"/>
      <c r="BE166" s="542"/>
      <c r="BF166" s="542"/>
      <c r="BG166" s="542"/>
      <c r="BH166" s="531" t="s">
        <v>161</v>
      </c>
    </row>
    <row r="167" spans="1:60" ht="154.9" customHeight="1">
      <c r="A167" s="431" t="s">
        <v>1670</v>
      </c>
      <c r="B167" s="431" t="s">
        <v>1959</v>
      </c>
      <c r="D167" s="433">
        <v>154</v>
      </c>
      <c r="E167" s="534"/>
      <c r="F167" s="431" t="s">
        <v>1950</v>
      </c>
      <c r="G167" s="431" t="s">
        <v>1884</v>
      </c>
      <c r="H167" s="432">
        <v>44852</v>
      </c>
      <c r="I167" s="513" t="s">
        <v>1951</v>
      </c>
      <c r="J167" s="433">
        <v>1218600008142</v>
      </c>
      <c r="K167" s="534">
        <v>8602303487</v>
      </c>
      <c r="L167" s="534" t="s">
        <v>1952</v>
      </c>
      <c r="M167" s="473" t="s">
        <v>71</v>
      </c>
      <c r="N167" s="435" t="s">
        <v>634</v>
      </c>
      <c r="O167" s="431"/>
      <c r="P167" s="435" t="s">
        <v>1953</v>
      </c>
      <c r="Q167" s="431">
        <v>26</v>
      </c>
      <c r="R167" s="435" t="s">
        <v>634</v>
      </c>
      <c r="S167" s="431" t="s">
        <v>1954</v>
      </c>
      <c r="T167" s="510"/>
      <c r="U167" s="649" t="s">
        <v>1955</v>
      </c>
      <c r="V167" s="510" t="s">
        <v>1956</v>
      </c>
      <c r="W167" s="649" t="s">
        <v>1305</v>
      </c>
      <c r="X167" s="650" t="s">
        <v>1957</v>
      </c>
      <c r="Y167" s="451"/>
      <c r="Z167" s="451"/>
      <c r="AA167" s="451"/>
      <c r="AB167" s="451"/>
      <c r="AC167" s="451"/>
      <c r="AD167" s="451"/>
      <c r="AE167" s="542" t="s">
        <v>75</v>
      </c>
      <c r="AF167" s="431" t="s">
        <v>1958</v>
      </c>
      <c r="AG167" s="451"/>
      <c r="AH167" s="451"/>
      <c r="AI167" s="451"/>
      <c r="AJ167" s="451"/>
      <c r="AK167" s="451"/>
      <c r="AL167" s="451"/>
      <c r="AM167" s="451"/>
      <c r="AN167" s="451"/>
      <c r="AO167" s="451"/>
      <c r="AP167" s="451"/>
      <c r="AQ167" s="451"/>
      <c r="AR167" s="451"/>
      <c r="AS167" s="451"/>
      <c r="AT167" s="451"/>
      <c r="AU167" s="431"/>
      <c r="AV167" s="431"/>
      <c r="AW167" s="539"/>
      <c r="AX167" s="534"/>
      <c r="AY167" s="431"/>
      <c r="AZ167" s="431"/>
      <c r="BA167" s="431"/>
      <c r="BB167" s="431"/>
      <c r="BC167" s="431"/>
      <c r="BD167" s="431"/>
      <c r="BE167" s="431"/>
      <c r="BF167" s="431"/>
      <c r="BG167" s="431"/>
      <c r="BH167" s="534" t="s">
        <v>161</v>
      </c>
    </row>
    <row r="168" spans="1:60" s="606" customFormat="1">
      <c r="A168" s="451"/>
      <c r="B168" s="451"/>
      <c r="C168" s="451"/>
      <c r="D168" s="424"/>
      <c r="E168" s="486">
        <v>559</v>
      </c>
      <c r="F168" s="448" t="s">
        <v>1566</v>
      </c>
      <c r="G168" s="485">
        <f>SUM(G169:G170)</f>
        <v>9</v>
      </c>
      <c r="H168" s="516">
        <f>G168/G177</f>
        <v>5.844155844155844E-2</v>
      </c>
      <c r="I168" s="511"/>
      <c r="J168" s="424"/>
      <c r="K168" s="486"/>
      <c r="L168" s="486"/>
      <c r="M168" s="488"/>
      <c r="N168" s="488"/>
      <c r="O168" s="448"/>
      <c r="P168" s="488"/>
      <c r="Q168" s="448"/>
      <c r="R168" s="488"/>
      <c r="S168" s="448"/>
      <c r="T168" s="448"/>
      <c r="U168" s="448"/>
      <c r="V168" s="448"/>
      <c r="W168" s="448"/>
      <c r="X168" s="448"/>
      <c r="Y168" s="448"/>
      <c r="Z168" s="448"/>
      <c r="AA168" s="448"/>
      <c r="AB168" s="448"/>
      <c r="AC168" s="448"/>
      <c r="AD168" s="448"/>
      <c r="AE168" s="448"/>
      <c r="AF168" s="448"/>
      <c r="AG168" s="448"/>
      <c r="AH168" s="448"/>
      <c r="AI168" s="448"/>
      <c r="AJ168" s="448"/>
      <c r="AK168" s="448"/>
      <c r="AL168" s="448"/>
      <c r="AM168" s="448"/>
      <c r="AN168" s="448"/>
      <c r="AO168" s="448"/>
      <c r="AP168" s="448"/>
      <c r="AQ168" s="448"/>
      <c r="AR168" s="448"/>
      <c r="AS168" s="448"/>
      <c r="AT168" s="448"/>
      <c r="AU168" s="436"/>
      <c r="AV168" s="436"/>
      <c r="AW168" s="483"/>
      <c r="AX168" s="484"/>
      <c r="AY168" s="436"/>
      <c r="AZ168" s="436"/>
      <c r="BA168" s="436"/>
      <c r="BB168" s="436"/>
      <c r="BC168" s="436"/>
      <c r="BD168" s="436"/>
      <c r="BE168" s="436"/>
      <c r="BF168" s="436"/>
      <c r="BG168" s="436"/>
      <c r="BH168" s="484"/>
    </row>
    <row r="169" spans="1:60">
      <c r="D169" s="424"/>
      <c r="E169" s="455">
        <f>[1]Новые!A125-[1]Исключены!A45</f>
        <v>80</v>
      </c>
      <c r="F169" s="448" t="s">
        <v>79</v>
      </c>
      <c r="G169" s="484">
        <f>COUNTIF(BH11:BH161,"МУ")</f>
        <v>9</v>
      </c>
      <c r="H169" s="516"/>
      <c r="I169" s="511"/>
      <c r="J169" s="424"/>
      <c r="K169" s="486"/>
      <c r="L169" s="486"/>
      <c r="M169" s="488"/>
      <c r="N169" s="488"/>
      <c r="O169" s="448"/>
      <c r="P169" s="488"/>
      <c r="Q169" s="448"/>
      <c r="R169" s="488"/>
      <c r="S169" s="448"/>
      <c r="T169" s="448"/>
      <c r="U169" s="448"/>
      <c r="V169" s="448"/>
      <c r="W169" s="448"/>
      <c r="X169" s="448"/>
      <c r="Y169" s="448"/>
      <c r="Z169" s="448"/>
      <c r="AA169" s="448"/>
      <c r="AB169" s="448"/>
      <c r="AC169" s="448"/>
      <c r="AD169" s="448"/>
      <c r="AE169" s="448"/>
      <c r="AF169" s="448"/>
      <c r="AG169" s="448"/>
      <c r="AH169" s="448"/>
      <c r="AI169" s="448"/>
      <c r="AJ169" s="448"/>
      <c r="AK169" s="448"/>
      <c r="AL169" s="448"/>
      <c r="AM169" s="448"/>
      <c r="AN169" s="448"/>
      <c r="AO169" s="448"/>
      <c r="AP169" s="448"/>
      <c r="AQ169" s="448"/>
      <c r="AR169" s="448"/>
      <c r="AS169" s="448"/>
      <c r="AT169" s="448"/>
    </row>
    <row r="170" spans="1:60">
      <c r="D170" s="424"/>
      <c r="E170" s="455">
        <f>E168+E169</f>
        <v>639</v>
      </c>
      <c r="F170" s="448" t="s">
        <v>1500</v>
      </c>
      <c r="G170" s="484">
        <f>COUNTIF(BH11:BH161,"ГУ")</f>
        <v>0</v>
      </c>
      <c r="H170" s="516"/>
      <c r="I170" s="511"/>
      <c r="J170" s="424"/>
      <c r="K170" s="486"/>
      <c r="L170" s="486"/>
      <c r="M170" s="488"/>
      <c r="N170" s="488"/>
      <c r="O170" s="448"/>
      <c r="P170" s="488"/>
      <c r="Q170" s="448"/>
      <c r="R170" s="488"/>
      <c r="S170" s="448"/>
      <c r="T170" s="448"/>
      <c r="U170" s="448"/>
      <c r="V170" s="448"/>
      <c r="W170" s="448"/>
      <c r="X170" s="448"/>
      <c r="Y170" s="448"/>
      <c r="Z170" s="448"/>
      <c r="AA170" s="448"/>
      <c r="AB170" s="448"/>
      <c r="AC170" s="448"/>
      <c r="AD170" s="448"/>
      <c r="AE170" s="448"/>
      <c r="AF170" s="448"/>
      <c r="AG170" s="448"/>
      <c r="AH170" s="448"/>
      <c r="AI170" s="448"/>
      <c r="AJ170" s="448"/>
      <c r="AK170" s="448"/>
      <c r="AL170" s="448"/>
      <c r="AM170" s="448"/>
      <c r="AN170" s="448"/>
      <c r="AO170" s="448"/>
      <c r="AP170" s="448"/>
      <c r="AQ170" s="448"/>
      <c r="AR170" s="448"/>
      <c r="AS170" s="448"/>
      <c r="AT170" s="448"/>
    </row>
    <row r="171" spans="1:60" s="606" customFormat="1">
      <c r="A171" s="451"/>
      <c r="B171" s="451"/>
      <c r="C171" s="451"/>
      <c r="D171" s="424"/>
      <c r="E171" s="486"/>
      <c r="F171" s="448" t="s">
        <v>1567</v>
      </c>
      <c r="G171" s="485">
        <f>SUM(G172:G173)</f>
        <v>57</v>
      </c>
      <c r="H171" s="516">
        <f>G171/G177</f>
        <v>0.37012987012987014</v>
      </c>
      <c r="I171" s="511"/>
      <c r="J171" s="424"/>
      <c r="K171" s="486"/>
      <c r="L171" s="486"/>
      <c r="M171" s="488"/>
      <c r="N171" s="488"/>
      <c r="O171" s="448"/>
      <c r="P171" s="488"/>
      <c r="Q171" s="448"/>
      <c r="R171" s="488"/>
      <c r="S171" s="448"/>
      <c r="T171" s="448"/>
      <c r="U171" s="448"/>
      <c r="V171" s="448"/>
      <c r="W171" s="448"/>
      <c r="X171" s="448"/>
      <c r="Y171" s="448"/>
      <c r="Z171" s="448"/>
      <c r="AA171" s="448"/>
      <c r="AB171" s="448"/>
      <c r="AC171" s="448"/>
      <c r="AD171" s="448"/>
      <c r="AE171" s="448"/>
      <c r="AF171" s="448"/>
      <c r="AG171" s="448"/>
      <c r="AH171" s="448"/>
      <c r="AI171" s="448"/>
      <c r="AJ171" s="448"/>
      <c r="AK171" s="448"/>
      <c r="AL171" s="448"/>
      <c r="AM171" s="448"/>
      <c r="AN171" s="448"/>
      <c r="AO171" s="448"/>
      <c r="AP171" s="448"/>
      <c r="AQ171" s="448"/>
      <c r="AR171" s="448"/>
      <c r="AS171" s="448"/>
      <c r="AT171" s="448"/>
      <c r="AU171" s="436"/>
      <c r="AV171" s="436"/>
      <c r="AW171" s="483"/>
      <c r="AX171" s="484"/>
      <c r="AY171" s="436"/>
      <c r="AZ171" s="436"/>
      <c r="BA171" s="436"/>
      <c r="BB171" s="436"/>
      <c r="BC171" s="436"/>
      <c r="BD171" s="436"/>
      <c r="BE171" s="436"/>
      <c r="BF171" s="436"/>
      <c r="BG171" s="436"/>
      <c r="BH171" s="484"/>
    </row>
    <row r="172" spans="1:60">
      <c r="D172" s="424"/>
      <c r="E172" s="455">
        <f>E168-[1]Исключены!A45+[1]Новые!A125</f>
        <v>639</v>
      </c>
      <c r="F172" s="448" t="s">
        <v>121</v>
      </c>
      <c r="G172" s="484">
        <f>COUNTIF(BH11:BH161,"МСП")</f>
        <v>16</v>
      </c>
      <c r="H172" s="516"/>
      <c r="I172" s="511"/>
      <c r="J172" s="424"/>
      <c r="K172" s="486"/>
      <c r="L172" s="486"/>
      <c r="M172" s="488"/>
      <c r="N172" s="488"/>
      <c r="O172" s="448"/>
      <c r="P172" s="488"/>
      <c r="Q172" s="448"/>
      <c r="R172" s="488"/>
      <c r="S172" s="448"/>
      <c r="T172" s="448"/>
      <c r="U172" s="448"/>
      <c r="V172" s="448"/>
      <c r="W172" s="448"/>
      <c r="X172" s="448"/>
      <c r="Y172" s="448"/>
      <c r="Z172" s="448"/>
      <c r="AA172" s="448"/>
      <c r="AB172" s="448"/>
      <c r="AC172" s="448"/>
      <c r="AD172" s="448"/>
      <c r="AE172" s="448"/>
      <c r="AF172" s="448"/>
      <c r="AG172" s="448"/>
      <c r="AH172" s="448"/>
      <c r="AI172" s="448"/>
      <c r="AJ172" s="448"/>
      <c r="AK172" s="448"/>
      <c r="AL172" s="448"/>
      <c r="AM172" s="448"/>
      <c r="AN172" s="448"/>
      <c r="AO172" s="448"/>
      <c r="AP172" s="448"/>
      <c r="AQ172" s="448"/>
      <c r="AR172" s="448"/>
      <c r="AS172" s="448"/>
      <c r="AT172" s="448"/>
    </row>
    <row r="173" spans="1:60">
      <c r="D173" s="424"/>
      <c r="E173" s="455"/>
      <c r="F173" s="448" t="s">
        <v>152</v>
      </c>
      <c r="G173" s="484">
        <f>COUNTIF(BH11:BH161,"ИП")</f>
        <v>41</v>
      </c>
      <c r="H173" s="516"/>
      <c r="I173" s="511"/>
      <c r="J173" s="424"/>
      <c r="K173" s="486"/>
      <c r="L173" s="486"/>
      <c r="M173" s="488"/>
      <c r="N173" s="488"/>
      <c r="O173" s="448"/>
      <c r="P173" s="488"/>
      <c r="Q173" s="448"/>
      <c r="R173" s="488"/>
      <c r="S173" s="448"/>
      <c r="T173" s="448"/>
      <c r="U173" s="448"/>
      <c r="V173" s="448"/>
      <c r="W173" s="448"/>
      <c r="X173" s="448"/>
      <c r="Y173" s="448"/>
      <c r="Z173" s="448"/>
      <c r="AA173" s="448"/>
      <c r="AB173" s="448"/>
      <c r="AC173" s="448"/>
      <c r="AD173" s="448"/>
      <c r="AE173" s="448"/>
      <c r="AF173" s="448"/>
      <c r="AG173" s="448"/>
      <c r="AH173" s="448"/>
      <c r="AI173" s="448"/>
      <c r="AJ173" s="448"/>
      <c r="AK173" s="448"/>
      <c r="AL173" s="448"/>
      <c r="AM173" s="448"/>
      <c r="AN173" s="448"/>
      <c r="AO173" s="448"/>
      <c r="AP173" s="448"/>
      <c r="AQ173" s="448"/>
      <c r="AR173" s="448"/>
      <c r="AS173" s="448"/>
      <c r="AT173" s="448"/>
    </row>
    <row r="174" spans="1:60" s="606" customFormat="1">
      <c r="A174" s="451"/>
      <c r="B174" s="451"/>
      <c r="C174" s="451"/>
      <c r="D174" s="424"/>
      <c r="E174" s="486"/>
      <c r="F174" s="448" t="s">
        <v>1568</v>
      </c>
      <c r="G174" s="485">
        <f>COUNTIF(BH11:BH167,"НКО")</f>
        <v>83</v>
      </c>
      <c r="H174" s="516">
        <f>G174/G177</f>
        <v>0.53896103896103897</v>
      </c>
      <c r="I174" s="511"/>
      <c r="J174" s="424"/>
      <c r="K174" s="486"/>
      <c r="L174" s="486"/>
      <c r="M174" s="488"/>
      <c r="N174" s="488"/>
      <c r="O174" s="448"/>
      <c r="P174" s="488"/>
      <c r="Q174" s="448"/>
      <c r="R174" s="488"/>
      <c r="S174" s="448"/>
      <c r="T174" s="448"/>
      <c r="U174" s="448"/>
      <c r="V174" s="448"/>
      <c r="W174" s="448"/>
      <c r="X174" s="448"/>
      <c r="Y174" s="448"/>
      <c r="Z174" s="448"/>
      <c r="AA174" s="448"/>
      <c r="AB174" s="448"/>
      <c r="AC174" s="448"/>
      <c r="AD174" s="448"/>
      <c r="AE174" s="448"/>
      <c r="AF174" s="448"/>
      <c r="AG174" s="448"/>
      <c r="AH174" s="448"/>
      <c r="AI174" s="448"/>
      <c r="AJ174" s="448"/>
      <c r="AK174" s="448"/>
      <c r="AL174" s="448"/>
      <c r="AM174" s="448"/>
      <c r="AN174" s="448"/>
      <c r="AO174" s="448"/>
      <c r="AP174" s="448"/>
      <c r="AQ174" s="448"/>
      <c r="AR174" s="448"/>
      <c r="AS174" s="448"/>
      <c r="AT174" s="448"/>
      <c r="AU174" s="436"/>
      <c r="AV174" s="436"/>
      <c r="AW174" s="483"/>
      <c r="AX174" s="484"/>
      <c r="AY174" s="436"/>
      <c r="AZ174" s="436"/>
      <c r="BA174" s="436"/>
      <c r="BB174" s="436"/>
      <c r="BC174" s="436"/>
      <c r="BD174" s="436"/>
      <c r="BE174" s="436"/>
      <c r="BF174" s="436"/>
      <c r="BG174" s="436"/>
      <c r="BH174" s="484"/>
    </row>
    <row r="175" spans="1:60" s="606" customFormat="1">
      <c r="A175" s="451"/>
      <c r="B175" s="451"/>
      <c r="C175" s="451"/>
      <c r="D175" s="424"/>
      <c r="E175" s="486"/>
      <c r="F175" s="448" t="s">
        <v>1569</v>
      </c>
      <c r="G175" s="485">
        <f>COUNTIF(BH11:BH161,"иные")</f>
        <v>4</v>
      </c>
      <c r="H175" s="516">
        <f>G175/G177</f>
        <v>2.5974025974025976E-2</v>
      </c>
      <c r="I175" s="511"/>
      <c r="J175" s="424"/>
      <c r="K175" s="486"/>
      <c r="L175" s="486"/>
      <c r="M175" s="488"/>
      <c r="N175" s="488"/>
      <c r="O175" s="448"/>
      <c r="P175" s="488"/>
      <c r="Q175" s="448"/>
      <c r="R175" s="488"/>
      <c r="S175" s="448"/>
      <c r="T175" s="448"/>
      <c r="U175" s="448"/>
      <c r="V175" s="448"/>
      <c r="W175" s="448"/>
      <c r="X175" s="448"/>
      <c r="Y175" s="448"/>
      <c r="Z175" s="448"/>
      <c r="AA175" s="448"/>
      <c r="AB175" s="448"/>
      <c r="AC175" s="448"/>
      <c r="AD175" s="448"/>
      <c r="AE175" s="448"/>
      <c r="AF175" s="448"/>
      <c r="AG175" s="448"/>
      <c r="AH175" s="448"/>
      <c r="AI175" s="448"/>
      <c r="AJ175" s="448"/>
      <c r="AK175" s="448"/>
      <c r="AL175" s="448"/>
      <c r="AM175" s="448"/>
      <c r="AN175" s="448"/>
      <c r="AO175" s="448"/>
      <c r="AP175" s="448"/>
      <c r="AQ175" s="448"/>
      <c r="AR175" s="448"/>
      <c r="AS175" s="448"/>
      <c r="AT175" s="448"/>
      <c r="AU175" s="436"/>
      <c r="AV175" s="436"/>
      <c r="AW175" s="483"/>
      <c r="AX175" s="484"/>
      <c r="AY175" s="436"/>
      <c r="AZ175" s="436"/>
      <c r="BA175" s="436"/>
      <c r="BB175" s="436"/>
      <c r="BC175" s="436"/>
      <c r="BD175" s="436"/>
      <c r="BE175" s="436"/>
      <c r="BF175" s="436"/>
      <c r="BG175" s="436"/>
      <c r="BH175" s="484"/>
    </row>
    <row r="176" spans="1:60" s="606" customFormat="1">
      <c r="A176" s="451"/>
      <c r="B176" s="451"/>
      <c r="C176" s="451"/>
      <c r="D176" s="424"/>
      <c r="E176" s="486"/>
      <c r="F176" s="448" t="s">
        <v>1570</v>
      </c>
      <c r="G176" s="485">
        <f>COUNTIF(BH11:BH161,"Самозанятость")</f>
        <v>1</v>
      </c>
      <c r="H176" s="516">
        <f>G176/G177</f>
        <v>6.4935064935064939E-3</v>
      </c>
      <c r="I176" s="511"/>
      <c r="J176" s="424"/>
      <c r="K176" s="486"/>
      <c r="L176" s="486"/>
      <c r="M176" s="488"/>
      <c r="N176" s="488"/>
      <c r="O176" s="448"/>
      <c r="P176" s="488"/>
      <c r="Q176" s="448"/>
      <c r="R176" s="488"/>
      <c r="S176" s="448"/>
      <c r="T176" s="448"/>
      <c r="U176" s="448"/>
      <c r="V176" s="448"/>
      <c r="W176" s="448"/>
      <c r="X176" s="448"/>
      <c r="Y176" s="448"/>
      <c r="Z176" s="448"/>
      <c r="AA176" s="448"/>
      <c r="AB176" s="448"/>
      <c r="AC176" s="448"/>
      <c r="AD176" s="448"/>
      <c r="AE176" s="448"/>
      <c r="AF176" s="448"/>
      <c r="AG176" s="448"/>
      <c r="AH176" s="448"/>
      <c r="AI176" s="448"/>
      <c r="AJ176" s="448"/>
      <c r="AK176" s="448"/>
      <c r="AL176" s="448"/>
      <c r="AM176" s="448"/>
      <c r="AN176" s="448"/>
      <c r="AO176" s="448"/>
      <c r="AP176" s="448"/>
      <c r="AQ176" s="448"/>
      <c r="AR176" s="448"/>
      <c r="AS176" s="448"/>
      <c r="AT176" s="448"/>
      <c r="AU176" s="436"/>
      <c r="AV176" s="436"/>
      <c r="AW176" s="483"/>
      <c r="AX176" s="484"/>
      <c r="AY176" s="436"/>
      <c r="AZ176" s="436"/>
      <c r="BA176" s="436"/>
      <c r="BB176" s="436"/>
      <c r="BC176" s="436"/>
      <c r="BD176" s="436"/>
      <c r="BE176" s="436"/>
      <c r="BF176" s="436"/>
      <c r="BG176" s="436"/>
      <c r="BH176" s="484"/>
    </row>
    <row r="177" spans="1:60" s="606" customFormat="1">
      <c r="A177" s="451"/>
      <c r="B177" s="451"/>
      <c r="C177" s="451"/>
      <c r="D177" s="424"/>
      <c r="E177" s="486"/>
      <c r="F177" s="448" t="s">
        <v>1571</v>
      </c>
      <c r="G177" s="485">
        <f>G168+G171+G174+G175+G176</f>
        <v>154</v>
      </c>
      <c r="H177" s="516">
        <f>SUM(H168:H176)</f>
        <v>1</v>
      </c>
      <c r="I177" s="511"/>
      <c r="J177" s="424"/>
      <c r="K177" s="486"/>
      <c r="L177" s="486"/>
      <c r="M177" s="488"/>
      <c r="N177" s="488"/>
      <c r="O177" s="448"/>
      <c r="P177" s="488"/>
      <c r="Q177" s="448"/>
      <c r="R177" s="488"/>
      <c r="S177" s="448"/>
      <c r="T177" s="448"/>
      <c r="U177" s="448"/>
      <c r="V177" s="448"/>
      <c r="W177" s="448"/>
      <c r="X177" s="448"/>
      <c r="Y177" s="448"/>
      <c r="Z177" s="448"/>
      <c r="AA177" s="448"/>
      <c r="AB177" s="448"/>
      <c r="AC177" s="448"/>
      <c r="AD177" s="448"/>
      <c r="AE177" s="448"/>
      <c r="AF177" s="448"/>
      <c r="AG177" s="448"/>
      <c r="AH177" s="448"/>
      <c r="AI177" s="448"/>
      <c r="AJ177" s="448"/>
      <c r="AK177" s="448"/>
      <c r="AL177" s="448"/>
      <c r="AM177" s="448"/>
      <c r="AN177" s="448"/>
      <c r="AO177" s="448"/>
      <c r="AP177" s="448"/>
      <c r="AQ177" s="448"/>
      <c r="AR177" s="448"/>
      <c r="AS177" s="448"/>
      <c r="AT177" s="448"/>
      <c r="AU177" s="436"/>
      <c r="AV177" s="436"/>
      <c r="AW177" s="483"/>
      <c r="AX177" s="484"/>
      <c r="AY177" s="436"/>
      <c r="AZ177" s="436"/>
      <c r="BA177" s="436"/>
      <c r="BB177" s="436"/>
      <c r="BC177" s="436"/>
      <c r="BD177" s="436"/>
      <c r="BE177" s="436"/>
      <c r="BF177" s="436"/>
      <c r="BG177" s="436"/>
      <c r="BH177" s="484"/>
    </row>
    <row r="183" spans="1:60">
      <c r="G183" s="436">
        <f>57+83+4+1</f>
        <v>145</v>
      </c>
    </row>
  </sheetData>
  <autoFilter ref="D4:BH177" xr:uid="{00000000-0009-0000-0000-00000000000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1" showButton="0"/>
    <filterColumn colId="22" showButton="0"/>
    <filterColumn colId="23" showButton="0"/>
    <filterColumn colId="24" showButton="0"/>
    <filterColumn colId="25" showButton="0"/>
    <filterColumn colId="30" showButton="0"/>
    <filterColumn colId="34" showButton="0"/>
    <filterColumn colId="35" showButton="0"/>
    <filterColumn colId="36" showButton="0"/>
    <filterColumn colId="38" showButton="0"/>
    <filterColumn colId="39" showButton="0"/>
    <filterColumn colId="43" showButton="0"/>
    <filterColumn colId="44" showButton="0"/>
    <filterColumn colId="45" showButton="0"/>
    <filterColumn colId="48" showButton="0"/>
    <filterColumn colId="49" showButton="0"/>
    <filterColumn colId="51" showButton="0"/>
    <filterColumn colId="52" showButton="0"/>
    <filterColumn colId="53" showButton="0"/>
    <filterColumn colId="54" showButton="0"/>
  </autoFilter>
  <mergeCells count="85">
    <mergeCell ref="A4:B4"/>
    <mergeCell ref="D1:AT1"/>
    <mergeCell ref="D2:AT2"/>
    <mergeCell ref="D4:D8"/>
    <mergeCell ref="E4:E8"/>
    <mergeCell ref="F4:F8"/>
    <mergeCell ref="G4:G8"/>
    <mergeCell ref="H4:H8"/>
    <mergeCell ref="I4:I8"/>
    <mergeCell ref="J4:J8"/>
    <mergeCell ref="K4:K8"/>
    <mergeCell ref="M7:Q7"/>
    <mergeCell ref="R7:T7"/>
    <mergeCell ref="U7:U8"/>
    <mergeCell ref="V7:V8"/>
    <mergeCell ref="W7:W8"/>
    <mergeCell ref="X7:X8"/>
    <mergeCell ref="AJ4:AJ8"/>
    <mergeCell ref="AK4:AK8"/>
    <mergeCell ref="AL4:AO4"/>
    <mergeCell ref="AP4:AR5"/>
    <mergeCell ref="AS4:AS8"/>
    <mergeCell ref="AL6:AL8"/>
    <mergeCell ref="AM6:AM8"/>
    <mergeCell ref="AN6:AN8"/>
    <mergeCell ref="AP6:AQ7"/>
    <mergeCell ref="AR6:AR8"/>
    <mergeCell ref="BH4:BH8"/>
    <mergeCell ref="AU5:AU8"/>
    <mergeCell ref="AV5:AV8"/>
    <mergeCell ref="AW5:AW8"/>
    <mergeCell ref="AX5:AX8"/>
    <mergeCell ref="BD6:BD8"/>
    <mergeCell ref="BE6:BE8"/>
    <mergeCell ref="BF6:BF8"/>
    <mergeCell ref="BC4:BG5"/>
    <mergeCell ref="BG6:BG8"/>
    <mergeCell ref="BC6:BC8"/>
    <mergeCell ref="AZ7:AZ8"/>
    <mergeCell ref="BA7:BA8"/>
    <mergeCell ref="L4:L8"/>
    <mergeCell ref="AF4:AF8"/>
    <mergeCell ref="AG4:AG8"/>
    <mergeCell ref="BB7:BB8"/>
    <mergeCell ref="AT4:AT8"/>
    <mergeCell ref="AU4:AX4"/>
    <mergeCell ref="AY4:AY8"/>
    <mergeCell ref="AZ4:BB6"/>
    <mergeCell ref="M4:X6"/>
    <mergeCell ref="Y4:AD7"/>
    <mergeCell ref="AE4:AE8"/>
    <mergeCell ref="AH4:AI5"/>
    <mergeCell ref="AL5:AN5"/>
    <mergeCell ref="AO5:AO8"/>
    <mergeCell ref="AH6:AH8"/>
    <mergeCell ref="AI6:AI8"/>
    <mergeCell ref="AF21:AF22"/>
    <mergeCell ref="AG21:AG22"/>
    <mergeCell ref="AH21:AH22"/>
    <mergeCell ref="AI21:AI22"/>
    <mergeCell ref="AJ21:AJ22"/>
    <mergeCell ref="AK21:AK22"/>
    <mergeCell ref="AL21:AL22"/>
    <mergeCell ref="AM21:AM22"/>
    <mergeCell ref="AN21:AN22"/>
    <mergeCell ref="AO21:AO22"/>
    <mergeCell ref="AP21:AP22"/>
    <mergeCell ref="AQ21:AQ22"/>
    <mergeCell ref="AR21:AR22"/>
    <mergeCell ref="AS21:AS22"/>
    <mergeCell ref="AT21:AT22"/>
    <mergeCell ref="AU21:AU22"/>
    <mergeCell ref="AV21:AV22"/>
    <mergeCell ref="AW21:AW22"/>
    <mergeCell ref="AX21:AX22"/>
    <mergeCell ref="AY21:AY22"/>
    <mergeCell ref="BE21:BE22"/>
    <mergeCell ref="BF21:BF22"/>
    <mergeCell ref="BG21:BG22"/>
    <mergeCell ref="BH21:BH22"/>
    <mergeCell ref="AZ21:AZ22"/>
    <mergeCell ref="BA21:BA22"/>
    <mergeCell ref="BB21:BB22"/>
    <mergeCell ref="BC21:BC22"/>
    <mergeCell ref="BD21:BD22"/>
  </mergeCells>
  <conditionalFormatting sqref="F51 F31 F28:F29 F34:F37 F130 F40 F54:F62">
    <cfRule type="cellIs" dxfId="4" priority="4" stopIfTrue="1" operator="equal">
      <formula>0</formula>
    </cfRule>
  </conditionalFormatting>
  <conditionalFormatting sqref="F38">
    <cfRule type="cellIs" dxfId="3" priority="3" stopIfTrue="1" operator="equal">
      <formula>0</formula>
    </cfRule>
  </conditionalFormatting>
  <conditionalFormatting sqref="F52:F53">
    <cfRule type="cellIs" dxfId="2" priority="2" stopIfTrue="1" operator="equal">
      <formula>0</formula>
    </cfRule>
  </conditionalFormatting>
  <conditionalFormatting sqref="F143">
    <cfRule type="cellIs" dxfId="1" priority="1" stopIfTrue="1" operator="equal">
      <formula>0</formula>
    </cfRule>
  </conditionalFormatting>
  <hyperlinks>
    <hyperlink ref="X25" r:id="rId1" xr:uid="{00000000-0004-0000-0000-000000000000}"/>
    <hyperlink ref="W15" r:id="rId2" xr:uid="{00000000-0004-0000-0000-000001000000}"/>
    <hyperlink ref="W32" r:id="rId3" xr:uid="{00000000-0004-0000-0000-000002000000}"/>
    <hyperlink ref="W28" r:id="rId4" xr:uid="{00000000-0004-0000-0000-000003000000}"/>
    <hyperlink ref="X28" r:id="rId5" xr:uid="{00000000-0004-0000-0000-000004000000}"/>
    <hyperlink ref="W55" r:id="rId6" xr:uid="{00000000-0004-0000-0000-000005000000}"/>
    <hyperlink ref="W43" r:id="rId7" xr:uid="{00000000-0004-0000-0000-000006000000}"/>
    <hyperlink ref="W45" r:id="rId8" xr:uid="{00000000-0004-0000-0000-000007000000}"/>
    <hyperlink ref="W49" r:id="rId9" xr:uid="{00000000-0004-0000-0000-000008000000}"/>
    <hyperlink ref="W48" r:id="rId10" xr:uid="{00000000-0004-0000-0000-000009000000}"/>
    <hyperlink ref="W47" r:id="rId11" xr:uid="{00000000-0004-0000-0000-00000A000000}"/>
    <hyperlink ref="X50" r:id="rId12" xr:uid="{00000000-0004-0000-0000-00000B000000}"/>
    <hyperlink ref="W65" r:id="rId13" xr:uid="{00000000-0004-0000-0000-00000C000000}"/>
    <hyperlink ref="W66" r:id="rId14" xr:uid="{00000000-0004-0000-0000-00000D000000}"/>
    <hyperlink ref="W79" r:id="rId15" xr:uid="{00000000-0004-0000-0000-00000E000000}"/>
    <hyperlink ref="X80" r:id="rId16" xr:uid="{00000000-0004-0000-0000-00000F000000}"/>
    <hyperlink ref="W74" r:id="rId17" xr:uid="{00000000-0004-0000-0000-000010000000}"/>
    <hyperlink ref="W61" r:id="rId18" xr:uid="{00000000-0004-0000-0000-000011000000}"/>
    <hyperlink ref="X61" r:id="rId19" xr:uid="{00000000-0004-0000-0000-000012000000}"/>
    <hyperlink ref="W90" r:id="rId20" xr:uid="{00000000-0004-0000-0000-000013000000}"/>
    <hyperlink ref="W91" r:id="rId21" xr:uid="{00000000-0004-0000-0000-000014000000}"/>
    <hyperlink ref="W143" r:id="rId22" xr:uid="{00000000-0004-0000-0000-000015000000}"/>
    <hyperlink ref="V144" r:id="rId23" display="tel:+73462396187" xr:uid="{00000000-0004-0000-0000-000016000000}"/>
    <hyperlink ref="X102" r:id="rId24" xr:uid="{00000000-0004-0000-0000-000017000000}"/>
    <hyperlink ref="X142" r:id="rId25" xr:uid="{00000000-0004-0000-0000-000018000000}"/>
    <hyperlink ref="X105" r:id="rId26" xr:uid="{00000000-0004-0000-0000-000019000000}"/>
    <hyperlink ref="X107" r:id="rId27" location="s5_scrolltotop" xr:uid="{00000000-0004-0000-0000-00001A000000}"/>
    <hyperlink ref="X106" r:id="rId28" xr:uid="{00000000-0004-0000-0000-00001B000000}"/>
    <hyperlink ref="W107" r:id="rId29" xr:uid="{00000000-0004-0000-0000-00001C000000}"/>
    <hyperlink ref="X139" r:id="rId30" xr:uid="{00000000-0004-0000-0000-00001D000000}"/>
    <hyperlink ref="X135" r:id="rId31" xr:uid="{00000000-0004-0000-0000-00001E000000}"/>
    <hyperlink ref="X123" r:id="rId32" xr:uid="{00000000-0004-0000-0000-00001F000000}"/>
    <hyperlink ref="S121" r:id="rId33" tooltip="Россия, Ханты-Мансийский автономный округ, Сургут, Комсомольский проспект, 13, 628405 на карте Сургута" display="https://yandex.ru/maps/973/surgut/house/komsomolskiy_prospekt_13/Y0oYcgRpTkUOQFhrfX51cXxqbQ==/" xr:uid="{00000000-0004-0000-0000-000020000000}"/>
    <hyperlink ref="X129" r:id="rId34" xr:uid="{00000000-0004-0000-0000-000021000000}"/>
    <hyperlink ref="X109" r:id="rId35" xr:uid="{00000000-0004-0000-0000-000022000000}"/>
    <hyperlink ref="W109" r:id="rId36" xr:uid="{00000000-0004-0000-0000-000023000000}"/>
    <hyperlink ref="W117" r:id="rId37" xr:uid="{00000000-0004-0000-0000-000025000000}"/>
    <hyperlink ref="W116" r:id="rId38" xr:uid="{00000000-0004-0000-0000-000026000000}"/>
    <hyperlink ref="W86" r:id="rId39" xr:uid="{00000000-0004-0000-0000-000027000000}"/>
    <hyperlink ref="X131" r:id="rId40" xr:uid="{00000000-0004-0000-0000-000028000000}"/>
    <hyperlink ref="W158" r:id="rId41" xr:uid="{00000000-0004-0000-0000-000029000000}"/>
    <hyperlink ref="AS11" r:id="rId42" tooltip="Эта группировка включает:_x000a_- деятельность организаторов спортивных мероприятий, имеющих или не имеющих свои спортивные объекты;_x000a_- деятельность самостоятельных спортсменов и атлетов, судей, рефери, хронометражистов и т. д.;_x000a_- деятельность спортивных лиг;_x000a_- " display="https://www.list-org.com/list?okved2=93.19" xr:uid="{00000000-0004-0000-0000-00002A000000}"/>
    <hyperlink ref="X103" r:id="rId43" xr:uid="{00000000-0004-0000-0000-00002B000000}"/>
    <hyperlink ref="W94" r:id="rId44" xr:uid="{00000000-0004-0000-0000-00002C000000}"/>
    <hyperlink ref="X99" r:id="rId45" xr:uid="{00000000-0004-0000-0000-00002D000000}"/>
    <hyperlink ref="X148" r:id="rId46" xr:uid="{00000000-0004-0000-0000-00002E000000}"/>
    <hyperlink ref="W150" r:id="rId47" xr:uid="{00000000-0004-0000-0000-00002F000000}"/>
    <hyperlink ref="X30" r:id="rId48" xr:uid="{00000000-0004-0000-0000-000030000000}"/>
    <hyperlink ref="W30" r:id="rId49" xr:uid="{00000000-0004-0000-0000-000031000000}"/>
    <hyperlink ref="W31" r:id="rId50" xr:uid="{00000000-0004-0000-0000-000032000000}"/>
    <hyperlink ref="W58" r:id="rId51" xr:uid="{00000000-0004-0000-0000-000033000000}"/>
    <hyperlink ref="X55" r:id="rId52" xr:uid="{00000000-0004-0000-0000-000034000000}"/>
    <hyperlink ref="W147" r:id="rId53" xr:uid="{00000000-0004-0000-0000-000035000000}"/>
    <hyperlink ref="V154" r:id="rId54" display="tel:+79048805104" xr:uid="{00000000-0004-0000-0000-000036000000}"/>
    <hyperlink ref="W155" r:id="rId55" xr:uid="{00000000-0004-0000-0000-000037000000}"/>
    <hyperlink ref="X156" r:id="rId56" xr:uid="{00000000-0004-0000-0000-000038000000}"/>
    <hyperlink ref="V157" r:id="rId57" display="tel:+73462638192" xr:uid="{00000000-0004-0000-0000-000039000000}"/>
    <hyperlink ref="W157" r:id="rId58" xr:uid="{00000000-0004-0000-0000-00003A000000}"/>
    <hyperlink ref="W39" r:id="rId59" xr:uid="{00000000-0004-0000-0000-00003B000000}"/>
    <hyperlink ref="W137" r:id="rId60" xr:uid="{00000000-0004-0000-0000-00003C000000}"/>
    <hyperlink ref="W141" r:id="rId61" xr:uid="{00000000-0004-0000-0000-00003D000000}"/>
    <hyperlink ref="W57" r:id="rId62" xr:uid="{00000000-0004-0000-0000-00003E000000}"/>
    <hyperlink ref="W41" r:id="rId63" xr:uid="{00000000-0004-0000-0000-00003F000000}"/>
    <hyperlink ref="W140" r:id="rId64" xr:uid="{00000000-0004-0000-0000-000040000000}"/>
    <hyperlink ref="W102" r:id="rId65" xr:uid="{00000000-0004-0000-0000-000041000000}"/>
    <hyperlink ref="X152" r:id="rId66" xr:uid="{00000000-0004-0000-0000-000042000000}"/>
  </hyperlinks>
  <pageMargins left="0.70866141732283472" right="0.70866141732283472" top="0.74803149606299213" bottom="0.74803149606299213" header="0.31496062992125984" footer="0.31496062992125984"/>
  <pageSetup paperSize="9" scale="55" fitToWidth="0" orientation="landscape" verticalDpi="0" r:id="rId67"/>
  <legacyDrawing r:id="rId6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138"/>
  <sheetViews>
    <sheetView topLeftCell="A126" workbookViewId="0">
      <selection activeCell="C134" sqref="C134:U134"/>
    </sheetView>
  </sheetViews>
  <sheetFormatPr defaultColWidth="9.140625" defaultRowHeight="15.75"/>
  <cols>
    <col min="1" max="1" width="5.85546875" style="42" customWidth="1"/>
    <col min="2" max="2" width="12.85546875" style="42" customWidth="1"/>
    <col min="3" max="3" width="35.42578125" style="43" customWidth="1"/>
    <col min="4" max="4" width="20.28515625" style="43" customWidth="1"/>
    <col min="5" max="5" width="16.140625" style="43" customWidth="1"/>
    <col min="6" max="6" width="19.28515625" style="43" customWidth="1"/>
    <col min="7" max="7" width="21.42578125" style="44" customWidth="1"/>
    <col min="8" max="8" width="21.7109375" style="43" customWidth="1"/>
    <col min="9" max="10" width="16.7109375" style="43" customWidth="1"/>
    <col min="11" max="11" width="20.28515625" style="43" customWidth="1"/>
    <col min="12" max="12" width="9.7109375" style="43" customWidth="1"/>
    <col min="13" max="13" width="17.42578125" style="43" customWidth="1"/>
    <col min="14" max="14" width="10" style="43" customWidth="1"/>
    <col min="15" max="15" width="21.28515625" style="43" customWidth="1"/>
    <col min="16" max="16" width="20.28515625" style="43" customWidth="1"/>
    <col min="17" max="17" width="13.7109375" style="43" customWidth="1"/>
    <col min="18" max="18" width="31.42578125" style="43" customWidth="1"/>
    <col min="19" max="19" width="19.28515625" style="43" customWidth="1"/>
    <col min="20" max="20" width="23" style="43" customWidth="1"/>
    <col min="21" max="21" width="22.7109375" style="43" customWidth="1"/>
    <col min="22" max="22" width="11.42578125" style="43" customWidth="1"/>
    <col min="23" max="23" width="11.5703125" style="43" customWidth="1"/>
    <col min="24" max="24" width="30.28515625" style="43" customWidth="1"/>
    <col min="25" max="25" width="24.5703125" style="43" customWidth="1"/>
    <col min="26" max="26" width="13.7109375" style="43" customWidth="1"/>
    <col min="27" max="27" width="12.7109375" style="43" customWidth="1"/>
    <col min="28" max="28" width="23.140625" style="43" customWidth="1"/>
    <col min="29" max="29" width="84.140625" style="43" customWidth="1"/>
    <col min="30" max="30" width="44.140625" style="43" customWidth="1"/>
    <col min="31" max="31" width="49.42578125" style="43" customWidth="1"/>
    <col min="32" max="32" width="68" style="43" customWidth="1"/>
    <col min="33" max="33" width="55.42578125" style="43" customWidth="1"/>
    <col min="34" max="34" width="21.5703125" style="43" customWidth="1"/>
    <col min="35" max="35" width="14.140625" style="43" customWidth="1"/>
    <col min="36" max="36" width="19.140625" style="43" customWidth="1"/>
    <col min="37" max="37" width="14.85546875" style="43" customWidth="1"/>
    <col min="38" max="38" width="25.7109375" style="43" customWidth="1"/>
    <col min="39" max="39" width="17.28515625" style="43" customWidth="1"/>
    <col min="40" max="40" width="17" style="43" customWidth="1"/>
    <col min="41" max="41" width="30.85546875" style="43" customWidth="1"/>
    <col min="42" max="42" width="29.7109375" style="43" customWidth="1"/>
    <col min="43" max="43" width="16.85546875" style="43" customWidth="1"/>
    <col min="44" max="44" width="24.85546875" style="45" customWidth="1"/>
    <col min="45" max="45" width="26.5703125" style="45" customWidth="1"/>
    <col min="46" max="46" width="16.42578125" style="46" customWidth="1"/>
    <col min="47" max="47" width="22.140625" style="45" customWidth="1"/>
    <col min="48" max="48" width="66.85546875" style="45" customWidth="1"/>
    <col min="49" max="49" width="68.7109375" style="45" customWidth="1"/>
    <col min="50" max="50" width="20.42578125" style="45" customWidth="1"/>
    <col min="51" max="51" width="22.5703125" style="45" customWidth="1"/>
    <col min="52" max="52" width="44.85546875" style="45" customWidth="1"/>
    <col min="53" max="53" width="22.5703125" style="45" customWidth="1"/>
    <col min="54" max="54" width="28.28515625" style="45" customWidth="1"/>
    <col min="55" max="55" width="37.28515625" style="45" customWidth="1"/>
    <col min="56" max="56" width="15.85546875" style="45" customWidth="1"/>
    <col min="57" max="57" width="14.28515625" style="47" customWidth="1"/>
    <col min="58" max="16384" width="9.140625" style="43"/>
  </cols>
  <sheetData>
    <row r="1" spans="1:57">
      <c r="AQ1" s="43" t="s">
        <v>1572</v>
      </c>
    </row>
    <row r="2" spans="1:57" s="49" customFormat="1">
      <c r="A2" s="577" t="s">
        <v>0</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c r="AW2" s="577"/>
      <c r="AX2" s="577"/>
      <c r="AY2" s="577"/>
      <c r="AZ2" s="577"/>
      <c r="BA2" s="577"/>
      <c r="BB2" s="577"/>
      <c r="BC2" s="577"/>
      <c r="BD2" s="577"/>
      <c r="BE2" s="48"/>
    </row>
    <row r="3" spans="1:57" s="50" customFormat="1">
      <c r="A3" s="595" t="s">
        <v>1</v>
      </c>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5"/>
      <c r="AQ3" s="595"/>
      <c r="AR3" s="595"/>
      <c r="AS3" s="595"/>
      <c r="AT3" s="595"/>
      <c r="AU3" s="595"/>
      <c r="AV3" s="595"/>
      <c r="AW3" s="595"/>
      <c r="AX3" s="595"/>
      <c r="AY3" s="595"/>
      <c r="AZ3" s="595"/>
      <c r="BA3" s="595"/>
      <c r="BB3" s="595"/>
      <c r="BC3" s="595"/>
      <c r="BD3" s="595"/>
      <c r="BE3" s="48"/>
    </row>
    <row r="4" spans="1:57" s="49" customFormat="1">
      <c r="A4" s="51" t="s">
        <v>2</v>
      </c>
      <c r="B4" s="52">
        <v>43922</v>
      </c>
      <c r="C4" s="1"/>
      <c r="D4" s="1"/>
      <c r="E4" s="1"/>
      <c r="F4" s="1"/>
      <c r="G4" s="53"/>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R4" s="50"/>
      <c r="AS4" s="50"/>
      <c r="AT4" s="54"/>
      <c r="AU4" s="50"/>
      <c r="AV4" s="50"/>
      <c r="AW4" s="50"/>
      <c r="AX4" s="50"/>
      <c r="AY4" s="50"/>
      <c r="AZ4" s="50"/>
      <c r="BA4" s="50"/>
      <c r="BB4" s="50"/>
      <c r="BC4" s="50"/>
      <c r="BD4" s="50"/>
      <c r="BE4" s="48"/>
    </row>
    <row r="5" spans="1:57" s="42" customFormat="1">
      <c r="A5" s="554" t="s">
        <v>3</v>
      </c>
      <c r="B5" s="554" t="s">
        <v>4</v>
      </c>
      <c r="C5" s="579" t="s">
        <v>5</v>
      </c>
      <c r="D5" s="554" t="s">
        <v>6</v>
      </c>
      <c r="E5" s="554" t="s">
        <v>7</v>
      </c>
      <c r="F5" s="554" t="s">
        <v>8</v>
      </c>
      <c r="G5" s="582" t="s">
        <v>9</v>
      </c>
      <c r="H5" s="579" t="s">
        <v>10</v>
      </c>
      <c r="I5" s="579" t="s">
        <v>11</v>
      </c>
      <c r="J5" s="554" t="s">
        <v>12</v>
      </c>
      <c r="K5" s="554"/>
      <c r="L5" s="554"/>
      <c r="M5" s="554"/>
      <c r="N5" s="554"/>
      <c r="O5" s="554"/>
      <c r="P5" s="554"/>
      <c r="Q5" s="554"/>
      <c r="R5" s="554"/>
      <c r="S5" s="554"/>
      <c r="T5" s="554"/>
      <c r="U5" s="554"/>
      <c r="V5" s="555" t="s">
        <v>13</v>
      </c>
      <c r="W5" s="556"/>
      <c r="X5" s="556"/>
      <c r="Y5" s="556"/>
      <c r="Z5" s="556"/>
      <c r="AA5" s="557"/>
      <c r="AB5" s="554" t="s">
        <v>14</v>
      </c>
      <c r="AC5" s="554" t="s">
        <v>15</v>
      </c>
      <c r="AD5" s="554" t="s">
        <v>16</v>
      </c>
      <c r="AE5" s="555" t="s">
        <v>17</v>
      </c>
      <c r="AF5" s="557"/>
      <c r="AG5" s="554" t="s">
        <v>18</v>
      </c>
      <c r="AH5" s="554" t="s">
        <v>19</v>
      </c>
      <c r="AI5" s="592" t="s">
        <v>20</v>
      </c>
      <c r="AJ5" s="593"/>
      <c r="AK5" s="593"/>
      <c r="AL5" s="594"/>
      <c r="AM5" s="555" t="s">
        <v>21</v>
      </c>
      <c r="AN5" s="556"/>
      <c r="AO5" s="557"/>
      <c r="AP5" s="589" t="s">
        <v>22</v>
      </c>
      <c r="AQ5" s="585" t="s">
        <v>23</v>
      </c>
      <c r="AR5" s="584" t="s">
        <v>24</v>
      </c>
      <c r="AS5" s="584"/>
      <c r="AT5" s="584"/>
      <c r="AU5" s="584"/>
      <c r="AV5" s="584" t="s">
        <v>25</v>
      </c>
      <c r="AW5" s="584" t="s">
        <v>26</v>
      </c>
      <c r="AX5" s="584"/>
      <c r="AY5" s="584"/>
      <c r="AZ5" s="584" t="s">
        <v>27</v>
      </c>
      <c r="BA5" s="584"/>
      <c r="BB5" s="584"/>
      <c r="BC5" s="584"/>
      <c r="BD5" s="584"/>
      <c r="BE5" s="584" t="s">
        <v>28</v>
      </c>
    </row>
    <row r="6" spans="1:57" s="42" customFormat="1">
      <c r="A6" s="554"/>
      <c r="B6" s="554"/>
      <c r="C6" s="580"/>
      <c r="D6" s="554"/>
      <c r="E6" s="554"/>
      <c r="F6" s="554"/>
      <c r="G6" s="582"/>
      <c r="H6" s="580"/>
      <c r="I6" s="580"/>
      <c r="J6" s="554"/>
      <c r="K6" s="554"/>
      <c r="L6" s="554"/>
      <c r="M6" s="554"/>
      <c r="N6" s="554"/>
      <c r="O6" s="554"/>
      <c r="P6" s="554"/>
      <c r="Q6" s="554"/>
      <c r="R6" s="554"/>
      <c r="S6" s="554"/>
      <c r="T6" s="554"/>
      <c r="U6" s="554"/>
      <c r="V6" s="558"/>
      <c r="W6" s="559"/>
      <c r="X6" s="559"/>
      <c r="Y6" s="559"/>
      <c r="Z6" s="559"/>
      <c r="AA6" s="560"/>
      <c r="AB6" s="554"/>
      <c r="AC6" s="554"/>
      <c r="AD6" s="554"/>
      <c r="AE6" s="561"/>
      <c r="AF6" s="563"/>
      <c r="AG6" s="554"/>
      <c r="AH6" s="554"/>
      <c r="AI6" s="554" t="s">
        <v>29</v>
      </c>
      <c r="AJ6" s="554"/>
      <c r="AK6" s="554"/>
      <c r="AL6" s="579" t="s">
        <v>30</v>
      </c>
      <c r="AM6" s="561"/>
      <c r="AN6" s="562"/>
      <c r="AO6" s="563"/>
      <c r="AP6" s="590"/>
      <c r="AQ6" s="586"/>
      <c r="AR6" s="584" t="s">
        <v>31</v>
      </c>
      <c r="AS6" s="584" t="s">
        <v>32</v>
      </c>
      <c r="AT6" s="588" t="s">
        <v>33</v>
      </c>
      <c r="AU6" s="584" t="s">
        <v>34</v>
      </c>
      <c r="AV6" s="584"/>
      <c r="AW6" s="584"/>
      <c r="AX6" s="584"/>
      <c r="AY6" s="584"/>
      <c r="AZ6" s="584"/>
      <c r="BA6" s="584"/>
      <c r="BB6" s="584"/>
      <c r="BC6" s="584"/>
      <c r="BD6" s="584"/>
      <c r="BE6" s="584"/>
    </row>
    <row r="7" spans="1:57" s="42" customFormat="1">
      <c r="A7" s="554"/>
      <c r="B7" s="554"/>
      <c r="C7" s="580"/>
      <c r="D7" s="554"/>
      <c r="E7" s="554"/>
      <c r="F7" s="554"/>
      <c r="G7" s="582"/>
      <c r="H7" s="580"/>
      <c r="I7" s="580"/>
      <c r="J7" s="554"/>
      <c r="K7" s="554"/>
      <c r="L7" s="554"/>
      <c r="M7" s="554"/>
      <c r="N7" s="554"/>
      <c r="O7" s="554"/>
      <c r="P7" s="554"/>
      <c r="Q7" s="554"/>
      <c r="R7" s="554"/>
      <c r="S7" s="554"/>
      <c r="T7" s="554"/>
      <c r="U7" s="554"/>
      <c r="V7" s="558"/>
      <c r="W7" s="559"/>
      <c r="X7" s="559"/>
      <c r="Y7" s="559"/>
      <c r="Z7" s="559"/>
      <c r="AA7" s="560"/>
      <c r="AB7" s="554"/>
      <c r="AC7" s="554"/>
      <c r="AD7" s="554"/>
      <c r="AE7" s="579" t="s">
        <v>35</v>
      </c>
      <c r="AF7" s="579" t="s">
        <v>36</v>
      </c>
      <c r="AG7" s="554"/>
      <c r="AH7" s="554"/>
      <c r="AI7" s="554" t="s">
        <v>37</v>
      </c>
      <c r="AJ7" s="554" t="s">
        <v>38</v>
      </c>
      <c r="AK7" s="554" t="s">
        <v>39</v>
      </c>
      <c r="AL7" s="580"/>
      <c r="AM7" s="555" t="s">
        <v>40</v>
      </c>
      <c r="AN7" s="557"/>
      <c r="AO7" s="579" t="s">
        <v>41</v>
      </c>
      <c r="AP7" s="590"/>
      <c r="AQ7" s="586"/>
      <c r="AR7" s="584"/>
      <c r="AS7" s="584"/>
      <c r="AT7" s="588"/>
      <c r="AU7" s="584"/>
      <c r="AV7" s="584"/>
      <c r="AW7" s="584"/>
      <c r="AX7" s="584"/>
      <c r="AY7" s="584"/>
      <c r="AZ7" s="584" t="s">
        <v>42</v>
      </c>
      <c r="BA7" s="584" t="s">
        <v>43</v>
      </c>
      <c r="BB7" s="584" t="s">
        <v>44</v>
      </c>
      <c r="BC7" s="584" t="s">
        <v>45</v>
      </c>
      <c r="BD7" s="584" t="s">
        <v>46</v>
      </c>
      <c r="BE7" s="584"/>
    </row>
    <row r="8" spans="1:57" s="42" customFormat="1">
      <c r="A8" s="554"/>
      <c r="B8" s="554"/>
      <c r="C8" s="580"/>
      <c r="D8" s="554"/>
      <c r="E8" s="554"/>
      <c r="F8" s="554"/>
      <c r="G8" s="582"/>
      <c r="H8" s="580"/>
      <c r="I8" s="580"/>
      <c r="J8" s="554" t="s">
        <v>47</v>
      </c>
      <c r="K8" s="554"/>
      <c r="L8" s="554"/>
      <c r="M8" s="554"/>
      <c r="N8" s="554"/>
      <c r="O8" s="554" t="s">
        <v>48</v>
      </c>
      <c r="P8" s="554"/>
      <c r="Q8" s="554"/>
      <c r="R8" s="554" t="s">
        <v>49</v>
      </c>
      <c r="S8" s="554" t="s">
        <v>50</v>
      </c>
      <c r="T8" s="554" t="s">
        <v>51</v>
      </c>
      <c r="U8" s="554" t="s">
        <v>1573</v>
      </c>
      <c r="V8" s="561"/>
      <c r="W8" s="562"/>
      <c r="X8" s="562"/>
      <c r="Y8" s="562"/>
      <c r="Z8" s="562"/>
      <c r="AA8" s="563"/>
      <c r="AB8" s="554"/>
      <c r="AC8" s="554"/>
      <c r="AD8" s="554"/>
      <c r="AE8" s="580"/>
      <c r="AF8" s="580"/>
      <c r="AG8" s="554"/>
      <c r="AH8" s="554"/>
      <c r="AI8" s="554"/>
      <c r="AJ8" s="554"/>
      <c r="AK8" s="554"/>
      <c r="AL8" s="580"/>
      <c r="AM8" s="561"/>
      <c r="AN8" s="563"/>
      <c r="AO8" s="580"/>
      <c r="AP8" s="590"/>
      <c r="AQ8" s="586"/>
      <c r="AR8" s="584"/>
      <c r="AS8" s="584"/>
      <c r="AT8" s="588"/>
      <c r="AU8" s="584"/>
      <c r="AV8" s="584"/>
      <c r="AW8" s="584" t="s">
        <v>53</v>
      </c>
      <c r="AX8" s="584" t="s">
        <v>54</v>
      </c>
      <c r="AY8" s="584" t="s">
        <v>55</v>
      </c>
      <c r="AZ8" s="584"/>
      <c r="BA8" s="584"/>
      <c r="BB8" s="584"/>
      <c r="BC8" s="584"/>
      <c r="BD8" s="584"/>
      <c r="BE8" s="584"/>
    </row>
    <row r="9" spans="1:57" s="42" customFormat="1" ht="81.75" customHeight="1">
      <c r="A9" s="554"/>
      <c r="B9" s="554"/>
      <c r="C9" s="581"/>
      <c r="D9" s="554"/>
      <c r="E9" s="554"/>
      <c r="F9" s="554"/>
      <c r="G9" s="582"/>
      <c r="H9" s="581"/>
      <c r="I9" s="581"/>
      <c r="J9" s="6" t="s">
        <v>56</v>
      </c>
      <c r="K9" s="6" t="s">
        <v>57</v>
      </c>
      <c r="L9" s="6" t="s">
        <v>58</v>
      </c>
      <c r="M9" s="6" t="s">
        <v>59</v>
      </c>
      <c r="N9" s="6" t="s">
        <v>60</v>
      </c>
      <c r="O9" s="6" t="s">
        <v>61</v>
      </c>
      <c r="P9" s="6" t="s">
        <v>59</v>
      </c>
      <c r="Q9" s="6" t="s">
        <v>60</v>
      </c>
      <c r="R9" s="554"/>
      <c r="S9" s="554"/>
      <c r="T9" s="554"/>
      <c r="U9" s="554"/>
      <c r="V9" s="6" t="s">
        <v>62</v>
      </c>
      <c r="W9" s="6" t="s">
        <v>63</v>
      </c>
      <c r="X9" s="6" t="s">
        <v>64</v>
      </c>
      <c r="Y9" s="6" t="s">
        <v>65</v>
      </c>
      <c r="Z9" s="6" t="s">
        <v>66</v>
      </c>
      <c r="AA9" s="6" t="s">
        <v>67</v>
      </c>
      <c r="AB9" s="554"/>
      <c r="AC9" s="554"/>
      <c r="AD9" s="554"/>
      <c r="AE9" s="581"/>
      <c r="AF9" s="581"/>
      <c r="AG9" s="554"/>
      <c r="AH9" s="554"/>
      <c r="AI9" s="554"/>
      <c r="AJ9" s="554"/>
      <c r="AK9" s="554"/>
      <c r="AL9" s="581"/>
      <c r="AM9" s="6" t="s">
        <v>68</v>
      </c>
      <c r="AN9" s="6" t="s">
        <v>39</v>
      </c>
      <c r="AO9" s="581"/>
      <c r="AP9" s="591"/>
      <c r="AQ9" s="587"/>
      <c r="AR9" s="584"/>
      <c r="AS9" s="584"/>
      <c r="AT9" s="588"/>
      <c r="AU9" s="584"/>
      <c r="AV9" s="584"/>
      <c r="AW9" s="584"/>
      <c r="AX9" s="584"/>
      <c r="AY9" s="584"/>
      <c r="AZ9" s="584"/>
      <c r="BA9" s="584"/>
      <c r="BB9" s="584"/>
      <c r="BC9" s="584"/>
      <c r="BD9" s="584"/>
      <c r="BE9" s="584"/>
    </row>
    <row r="10" spans="1:57" s="61" customFormat="1">
      <c r="A10" s="55"/>
      <c r="B10" s="55"/>
      <c r="C10" s="55">
        <v>1</v>
      </c>
      <c r="D10" s="55">
        <v>3</v>
      </c>
      <c r="E10" s="55"/>
      <c r="F10" s="55">
        <v>2</v>
      </c>
      <c r="G10" s="56"/>
      <c r="H10" s="57"/>
      <c r="I10" s="57">
        <v>5</v>
      </c>
      <c r="J10" s="55">
        <v>4</v>
      </c>
      <c r="K10" s="55">
        <v>4</v>
      </c>
      <c r="L10" s="55">
        <v>4</v>
      </c>
      <c r="M10" s="55">
        <v>4</v>
      </c>
      <c r="N10" s="55">
        <v>4</v>
      </c>
      <c r="O10" s="55">
        <v>4</v>
      </c>
      <c r="P10" s="55">
        <v>4</v>
      </c>
      <c r="Q10" s="55">
        <v>4</v>
      </c>
      <c r="R10" s="55"/>
      <c r="S10" s="55">
        <v>4</v>
      </c>
      <c r="T10" s="55">
        <v>4</v>
      </c>
      <c r="U10" s="55"/>
      <c r="V10" s="55">
        <v>6</v>
      </c>
      <c r="W10" s="55">
        <v>6</v>
      </c>
      <c r="X10" s="55">
        <v>6</v>
      </c>
      <c r="Y10" s="55">
        <v>6</v>
      </c>
      <c r="Z10" s="55">
        <v>6</v>
      </c>
      <c r="AA10" s="55">
        <v>6</v>
      </c>
      <c r="AB10" s="55"/>
      <c r="AC10" s="55">
        <v>8</v>
      </c>
      <c r="AD10" s="55">
        <v>12</v>
      </c>
      <c r="AE10" s="55">
        <v>8</v>
      </c>
      <c r="AF10" s="55">
        <v>8</v>
      </c>
      <c r="AG10" s="55"/>
      <c r="AH10" s="55">
        <v>13</v>
      </c>
      <c r="AI10" s="55"/>
      <c r="AJ10" s="55"/>
      <c r="AK10" s="55"/>
      <c r="AL10" s="57"/>
      <c r="AM10" s="55"/>
      <c r="AN10" s="55"/>
      <c r="AO10" s="57"/>
      <c r="AP10" s="58">
        <v>14</v>
      </c>
      <c r="AQ10" s="59"/>
      <c r="AR10" s="55">
        <v>7</v>
      </c>
      <c r="AS10" s="55">
        <v>7</v>
      </c>
      <c r="AT10" s="60">
        <v>7</v>
      </c>
      <c r="AU10" s="55">
        <v>7</v>
      </c>
      <c r="AV10" s="55">
        <v>11</v>
      </c>
      <c r="AW10" s="55">
        <v>10</v>
      </c>
      <c r="AX10" s="55">
        <v>10</v>
      </c>
      <c r="AY10" s="55">
        <v>10</v>
      </c>
      <c r="AZ10" s="55">
        <v>9</v>
      </c>
      <c r="BA10" s="55">
        <v>9</v>
      </c>
      <c r="BB10" s="55">
        <v>9</v>
      </c>
      <c r="BC10" s="55">
        <v>9</v>
      </c>
      <c r="BD10" s="55">
        <v>9</v>
      </c>
      <c r="BE10" s="55"/>
    </row>
    <row r="11" spans="1:57">
      <c r="A11" s="62">
        <v>1</v>
      </c>
      <c r="B11" s="62">
        <v>2</v>
      </c>
      <c r="C11" s="63">
        <v>3</v>
      </c>
      <c r="D11" s="63">
        <v>4</v>
      </c>
      <c r="E11" s="63">
        <v>5</v>
      </c>
      <c r="F11" s="63">
        <v>6</v>
      </c>
      <c r="G11" s="64">
        <v>7</v>
      </c>
      <c r="H11" s="63">
        <v>8</v>
      </c>
      <c r="I11" s="63">
        <v>9</v>
      </c>
      <c r="J11" s="63">
        <v>10</v>
      </c>
      <c r="K11" s="63">
        <v>11</v>
      </c>
      <c r="L11" s="63">
        <v>12</v>
      </c>
      <c r="M11" s="63">
        <v>13</v>
      </c>
      <c r="N11" s="63">
        <v>14</v>
      </c>
      <c r="O11" s="63">
        <v>15</v>
      </c>
      <c r="P11" s="63">
        <v>16</v>
      </c>
      <c r="Q11" s="63">
        <v>17</v>
      </c>
      <c r="R11" s="63">
        <v>18</v>
      </c>
      <c r="S11" s="63">
        <v>19</v>
      </c>
      <c r="T11" s="63">
        <v>20</v>
      </c>
      <c r="U11" s="63">
        <v>21</v>
      </c>
      <c r="V11" s="63">
        <v>22</v>
      </c>
      <c r="W11" s="63">
        <v>23</v>
      </c>
      <c r="X11" s="63">
        <v>24</v>
      </c>
      <c r="Y11" s="63">
        <v>25</v>
      </c>
      <c r="Z11" s="63">
        <v>26</v>
      </c>
      <c r="AA11" s="63">
        <v>27</v>
      </c>
      <c r="AB11" s="63">
        <v>28</v>
      </c>
      <c r="AC11" s="63">
        <v>29</v>
      </c>
      <c r="AD11" s="63">
        <v>30</v>
      </c>
      <c r="AE11" s="63">
        <v>31</v>
      </c>
      <c r="AF11" s="63">
        <v>32</v>
      </c>
      <c r="AG11" s="63">
        <v>33</v>
      </c>
      <c r="AH11" s="63">
        <v>34</v>
      </c>
      <c r="AI11" s="63">
        <v>35</v>
      </c>
      <c r="AJ11" s="63">
        <v>36</v>
      </c>
      <c r="AK11" s="63">
        <v>37</v>
      </c>
      <c r="AL11" s="63">
        <v>38</v>
      </c>
      <c r="AM11" s="63">
        <v>39</v>
      </c>
      <c r="AN11" s="63">
        <v>40</v>
      </c>
      <c r="AO11" s="63">
        <v>41</v>
      </c>
      <c r="AP11" s="63">
        <v>42</v>
      </c>
      <c r="AQ11" s="65">
        <v>43</v>
      </c>
      <c r="AR11" s="66">
        <v>44</v>
      </c>
      <c r="AS11" s="66">
        <v>45</v>
      </c>
      <c r="AT11" s="67">
        <v>46</v>
      </c>
      <c r="AU11" s="66">
        <v>47</v>
      </c>
      <c r="AV11" s="66">
        <v>48</v>
      </c>
      <c r="AW11" s="66">
        <v>49</v>
      </c>
      <c r="AX11" s="66">
        <v>50</v>
      </c>
      <c r="AY11" s="66">
        <v>51</v>
      </c>
      <c r="AZ11" s="66">
        <v>52</v>
      </c>
      <c r="BA11" s="66">
        <v>53</v>
      </c>
      <c r="BB11" s="66">
        <v>54</v>
      </c>
      <c r="BC11" s="66">
        <v>55</v>
      </c>
      <c r="BD11" s="66">
        <v>56</v>
      </c>
      <c r="BE11" s="68">
        <v>57</v>
      </c>
    </row>
    <row r="12" spans="1:57" s="76" customFormat="1" hidden="1">
      <c r="A12" s="69"/>
      <c r="B12" s="69"/>
      <c r="C12" s="70" t="s">
        <v>69</v>
      </c>
      <c r="D12" s="70"/>
      <c r="E12" s="70"/>
      <c r="F12" s="70"/>
      <c r="G12" s="71"/>
      <c r="H12" s="72"/>
      <c r="I12" s="72"/>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2"/>
      <c r="AM12" s="70"/>
      <c r="AN12" s="70"/>
      <c r="AO12" s="72"/>
      <c r="AP12" s="72"/>
      <c r="AQ12" s="73"/>
      <c r="AR12" s="70"/>
      <c r="AS12" s="70"/>
      <c r="AT12" s="74"/>
      <c r="AU12" s="70"/>
      <c r="AV12" s="70"/>
      <c r="AW12" s="70"/>
      <c r="AX12" s="70"/>
      <c r="AY12" s="70"/>
      <c r="AZ12" s="70"/>
      <c r="BA12" s="70"/>
      <c r="BB12" s="70"/>
      <c r="BC12" s="70"/>
      <c r="BD12" s="70"/>
      <c r="BE12" s="75"/>
    </row>
    <row r="13" spans="1:57" s="41" customFormat="1" ht="78.599999999999994" hidden="1" customHeight="1">
      <c r="A13" s="33">
        <v>1</v>
      </c>
      <c r="B13" s="30"/>
      <c r="C13" s="77" t="s">
        <v>83</v>
      </c>
      <c r="D13" s="31" t="s">
        <v>84</v>
      </c>
      <c r="E13" s="78">
        <v>44054</v>
      </c>
      <c r="F13" s="32">
        <v>38713</v>
      </c>
      <c r="G13" s="33">
        <v>1058603453182</v>
      </c>
      <c r="H13" s="33">
        <v>8611006988</v>
      </c>
      <c r="I13" s="79" t="s">
        <v>85</v>
      </c>
      <c r="J13" s="30" t="s">
        <v>86</v>
      </c>
      <c r="K13" s="80" t="s">
        <v>1574</v>
      </c>
      <c r="L13" s="80">
        <v>628178</v>
      </c>
      <c r="M13" s="80" t="s">
        <v>87</v>
      </c>
      <c r="N13" s="80">
        <v>27</v>
      </c>
      <c r="O13" s="80" t="s">
        <v>1574</v>
      </c>
      <c r="P13" s="80" t="s">
        <v>87</v>
      </c>
      <c r="Q13" s="80">
        <v>27</v>
      </c>
      <c r="R13" s="81" t="s">
        <v>201</v>
      </c>
      <c r="S13" s="81" t="s">
        <v>88</v>
      </c>
      <c r="T13" s="82" t="s">
        <v>89</v>
      </c>
      <c r="U13" s="80" t="s">
        <v>90</v>
      </c>
      <c r="V13" s="31"/>
      <c r="W13" s="31"/>
      <c r="X13" s="31"/>
      <c r="Y13" s="31"/>
      <c r="Z13" s="31"/>
      <c r="AA13" s="31"/>
      <c r="AB13" s="31"/>
      <c r="AC13" s="31" t="s">
        <v>131</v>
      </c>
      <c r="AD13" s="31"/>
      <c r="AE13" s="31"/>
      <c r="AF13" s="31"/>
      <c r="AG13" s="31"/>
      <c r="AH13" s="31"/>
      <c r="AI13" s="31"/>
      <c r="AJ13" s="31"/>
      <c r="AK13" s="31"/>
      <c r="AL13" s="83"/>
      <c r="AM13" s="31"/>
      <c r="AN13" s="31"/>
      <c r="AO13" s="31"/>
      <c r="AP13" s="84"/>
      <c r="AQ13" s="32"/>
      <c r="AR13" s="30"/>
      <c r="AS13" s="30"/>
      <c r="AT13" s="85"/>
      <c r="AU13" s="30"/>
      <c r="AV13" s="31"/>
      <c r="AW13" s="31"/>
      <c r="AX13" s="30"/>
      <c r="AY13" s="30"/>
      <c r="AZ13" s="31"/>
      <c r="BA13" s="30"/>
      <c r="BB13" s="30"/>
      <c r="BC13" s="30"/>
      <c r="BD13" s="30"/>
      <c r="BE13" s="6" t="s">
        <v>79</v>
      </c>
    </row>
    <row r="14" spans="1:57" s="41" customFormat="1" ht="78.599999999999994" hidden="1" customHeight="1">
      <c r="A14" s="33">
        <v>2</v>
      </c>
      <c r="B14" s="30"/>
      <c r="C14" s="77" t="s">
        <v>92</v>
      </c>
      <c r="D14" s="31" t="s">
        <v>93</v>
      </c>
      <c r="E14" s="78">
        <v>44054</v>
      </c>
      <c r="F14" s="32">
        <v>38714</v>
      </c>
      <c r="G14" s="33">
        <v>1058603453226</v>
      </c>
      <c r="H14" s="33">
        <v>8611006931</v>
      </c>
      <c r="I14" s="79" t="s">
        <v>94</v>
      </c>
      <c r="J14" s="30" t="s">
        <v>86</v>
      </c>
      <c r="K14" s="80" t="s">
        <v>95</v>
      </c>
      <c r="L14" s="80">
        <v>628173</v>
      </c>
      <c r="M14" s="80" t="s">
        <v>96</v>
      </c>
      <c r="N14" s="80">
        <v>39</v>
      </c>
      <c r="O14" s="80" t="s">
        <v>95</v>
      </c>
      <c r="P14" s="80" t="s">
        <v>96</v>
      </c>
      <c r="Q14" s="80">
        <v>39</v>
      </c>
      <c r="R14" s="81" t="s">
        <v>201</v>
      </c>
      <c r="S14" s="81" t="s">
        <v>97</v>
      </c>
      <c r="T14" s="86" t="s">
        <v>98</v>
      </c>
      <c r="U14" s="80" t="s">
        <v>90</v>
      </c>
      <c r="V14" s="31"/>
      <c r="W14" s="31"/>
      <c r="X14" s="31"/>
      <c r="Y14" s="31"/>
      <c r="Z14" s="31"/>
      <c r="AA14" s="31"/>
      <c r="AB14" s="31"/>
      <c r="AC14" s="31" t="s">
        <v>131</v>
      </c>
      <c r="AD14" s="31"/>
      <c r="AE14" s="31"/>
      <c r="AF14" s="31"/>
      <c r="AG14" s="31"/>
      <c r="AH14" s="31"/>
      <c r="AI14" s="31"/>
      <c r="AJ14" s="31"/>
      <c r="AK14" s="31"/>
      <c r="AL14" s="83"/>
      <c r="AM14" s="31"/>
      <c r="AN14" s="31"/>
      <c r="AO14" s="31"/>
      <c r="AP14" s="84"/>
      <c r="AQ14" s="32"/>
      <c r="AR14" s="30"/>
      <c r="AS14" s="30"/>
      <c r="AT14" s="85"/>
      <c r="AU14" s="30"/>
      <c r="AV14" s="31"/>
      <c r="AW14" s="31"/>
      <c r="AX14" s="30"/>
      <c r="AY14" s="30"/>
      <c r="AZ14" s="31"/>
      <c r="BA14" s="30"/>
      <c r="BB14" s="30"/>
      <c r="BC14" s="30"/>
      <c r="BD14" s="30"/>
      <c r="BE14" s="6" t="s">
        <v>79</v>
      </c>
    </row>
    <row r="15" spans="1:57" s="41" customFormat="1" ht="66.75" hidden="1" customHeight="1">
      <c r="A15" s="33">
        <v>3</v>
      </c>
      <c r="B15" s="30"/>
      <c r="C15" s="77" t="s">
        <v>101</v>
      </c>
      <c r="D15" s="31" t="s">
        <v>93</v>
      </c>
      <c r="E15" s="78">
        <v>44054</v>
      </c>
      <c r="F15" s="32">
        <v>37599</v>
      </c>
      <c r="G15" s="33">
        <v>1028601521871</v>
      </c>
      <c r="H15" s="33">
        <v>8611004042</v>
      </c>
      <c r="I15" s="79" t="s">
        <v>102</v>
      </c>
      <c r="J15" s="30" t="s">
        <v>86</v>
      </c>
      <c r="K15" s="80" t="s">
        <v>1575</v>
      </c>
      <c r="L15" s="80">
        <v>628162</v>
      </c>
      <c r="M15" s="80" t="s">
        <v>73</v>
      </c>
      <c r="N15" s="80">
        <v>9</v>
      </c>
      <c r="O15" s="80" t="s">
        <v>1575</v>
      </c>
      <c r="P15" s="80" t="s">
        <v>73</v>
      </c>
      <c r="Q15" s="80">
        <v>9</v>
      </c>
      <c r="R15" s="87" t="s">
        <v>1576</v>
      </c>
      <c r="S15" s="81" t="s">
        <v>1577</v>
      </c>
      <c r="T15" s="86" t="s">
        <v>103</v>
      </c>
      <c r="U15" s="80" t="s">
        <v>90</v>
      </c>
      <c r="V15" s="31"/>
      <c r="W15" s="31"/>
      <c r="X15" s="31"/>
      <c r="Y15" s="31"/>
      <c r="Z15" s="31"/>
      <c r="AA15" s="31"/>
      <c r="AB15" s="31"/>
      <c r="AC15" s="31" t="s">
        <v>131</v>
      </c>
      <c r="AD15" s="31"/>
      <c r="AE15" s="31"/>
      <c r="AF15" s="31"/>
      <c r="AG15" s="31"/>
      <c r="AH15" s="31"/>
      <c r="AI15" s="31"/>
      <c r="AJ15" s="31"/>
      <c r="AK15" s="31"/>
      <c r="AL15" s="83"/>
      <c r="AM15" s="31"/>
      <c r="AN15" s="31"/>
      <c r="AO15" s="31"/>
      <c r="AP15" s="84"/>
      <c r="AQ15" s="32"/>
      <c r="AR15" s="30"/>
      <c r="AS15" s="30"/>
      <c r="AT15" s="85"/>
      <c r="AU15" s="30"/>
      <c r="AV15" s="31"/>
      <c r="AW15" s="31"/>
      <c r="AX15" s="30"/>
      <c r="AY15" s="30"/>
      <c r="AZ15" s="31"/>
      <c r="BA15" s="30"/>
      <c r="BB15" s="30"/>
      <c r="BC15" s="30"/>
      <c r="BD15" s="30"/>
      <c r="BE15" s="6" t="s">
        <v>79</v>
      </c>
    </row>
    <row r="16" spans="1:57" s="41" customFormat="1" ht="66.75" hidden="1" customHeight="1">
      <c r="A16" s="33">
        <v>4</v>
      </c>
      <c r="B16" s="30"/>
      <c r="C16" s="77" t="s">
        <v>106</v>
      </c>
      <c r="D16" s="31" t="s">
        <v>93</v>
      </c>
      <c r="E16" s="78">
        <v>44054</v>
      </c>
      <c r="F16" s="32">
        <v>40162</v>
      </c>
      <c r="G16" s="33">
        <v>1098611000223</v>
      </c>
      <c r="H16" s="33">
        <v>8611008470</v>
      </c>
      <c r="I16" s="79" t="s">
        <v>1578</v>
      </c>
      <c r="J16" s="30" t="s">
        <v>86</v>
      </c>
      <c r="K16" s="80" t="s">
        <v>107</v>
      </c>
      <c r="L16" s="80">
        <v>628174</v>
      </c>
      <c r="M16" s="80" t="s">
        <v>108</v>
      </c>
      <c r="N16" s="80" t="s">
        <v>1579</v>
      </c>
      <c r="O16" s="80" t="s">
        <v>107</v>
      </c>
      <c r="P16" s="80" t="s">
        <v>108</v>
      </c>
      <c r="Q16" s="80" t="s">
        <v>1579</v>
      </c>
      <c r="R16" s="81" t="s">
        <v>201</v>
      </c>
      <c r="S16" s="81" t="s">
        <v>109</v>
      </c>
      <c r="T16" s="86" t="s">
        <v>110</v>
      </c>
      <c r="U16" s="80" t="s">
        <v>90</v>
      </c>
      <c r="V16" s="31"/>
      <c r="W16" s="31"/>
      <c r="X16" s="31"/>
      <c r="Y16" s="31"/>
      <c r="Z16" s="31"/>
      <c r="AA16" s="31"/>
      <c r="AB16" s="31"/>
      <c r="AC16" s="31" t="s">
        <v>131</v>
      </c>
      <c r="AD16" s="31"/>
      <c r="AE16" s="31"/>
      <c r="AF16" s="31"/>
      <c r="AG16" s="31"/>
      <c r="AH16" s="31"/>
      <c r="AI16" s="31"/>
      <c r="AJ16" s="31"/>
      <c r="AK16" s="31"/>
      <c r="AL16" s="83"/>
      <c r="AM16" s="31"/>
      <c r="AN16" s="31"/>
      <c r="AO16" s="31"/>
      <c r="AP16" s="84"/>
      <c r="AQ16" s="32"/>
      <c r="AR16" s="30"/>
      <c r="AS16" s="30"/>
      <c r="AT16" s="85"/>
      <c r="AU16" s="30"/>
      <c r="AV16" s="31"/>
      <c r="AW16" s="31"/>
      <c r="AX16" s="30"/>
      <c r="AY16" s="30"/>
      <c r="AZ16" s="31"/>
      <c r="BA16" s="30"/>
      <c r="BB16" s="30"/>
      <c r="BC16" s="30"/>
      <c r="BD16" s="30"/>
      <c r="BE16" s="6" t="s">
        <v>79</v>
      </c>
    </row>
    <row r="17" spans="1:57" s="41" customFormat="1" ht="80.45" hidden="1" customHeight="1">
      <c r="A17" s="33">
        <v>5</v>
      </c>
      <c r="B17" s="30"/>
      <c r="C17" s="77" t="s">
        <v>111</v>
      </c>
      <c r="D17" s="31" t="s">
        <v>70</v>
      </c>
      <c r="E17" s="78">
        <v>44054</v>
      </c>
      <c r="F17" s="32">
        <v>40148</v>
      </c>
      <c r="G17" s="33">
        <v>1098611000179</v>
      </c>
      <c r="H17" s="33">
        <v>8600118424</v>
      </c>
      <c r="I17" s="88" t="s">
        <v>112</v>
      </c>
      <c r="J17" s="30" t="s">
        <v>86</v>
      </c>
      <c r="K17" s="89" t="s">
        <v>113</v>
      </c>
      <c r="L17" s="89">
        <v>628168</v>
      </c>
      <c r="M17" s="89" t="s">
        <v>114</v>
      </c>
      <c r="N17" s="89">
        <v>6</v>
      </c>
      <c r="O17" s="89" t="s">
        <v>113</v>
      </c>
      <c r="P17" s="89" t="s">
        <v>114</v>
      </c>
      <c r="Q17" s="89">
        <v>6</v>
      </c>
      <c r="R17" s="81" t="s">
        <v>201</v>
      </c>
      <c r="S17" s="81" t="s">
        <v>115</v>
      </c>
      <c r="T17" s="82" t="s">
        <v>1580</v>
      </c>
      <c r="U17" s="89" t="s">
        <v>90</v>
      </c>
      <c r="V17" s="31"/>
      <c r="W17" s="31"/>
      <c r="X17" s="31"/>
      <c r="Y17" s="31"/>
      <c r="Z17" s="31"/>
      <c r="AA17" s="31"/>
      <c r="AB17" s="31"/>
      <c r="AC17" s="31" t="s">
        <v>131</v>
      </c>
      <c r="AD17" s="31"/>
      <c r="AE17" s="31"/>
      <c r="AF17" s="31"/>
      <c r="AG17" s="31"/>
      <c r="AH17" s="31"/>
      <c r="AI17" s="31"/>
      <c r="AJ17" s="31"/>
      <c r="AK17" s="31"/>
      <c r="AL17" s="83"/>
      <c r="AM17" s="31"/>
      <c r="AN17" s="31"/>
      <c r="AO17" s="31"/>
      <c r="AP17" s="84"/>
      <c r="AQ17" s="32"/>
      <c r="AR17" s="30"/>
      <c r="AS17" s="30"/>
      <c r="AT17" s="85"/>
      <c r="AU17" s="30"/>
      <c r="AV17" s="31"/>
      <c r="AW17" s="31"/>
      <c r="AX17" s="30"/>
      <c r="AY17" s="30"/>
      <c r="AZ17" s="31"/>
      <c r="BA17" s="30"/>
      <c r="BB17" s="30"/>
      <c r="BC17" s="30"/>
      <c r="BD17" s="30"/>
      <c r="BE17" s="30" t="s">
        <v>79</v>
      </c>
    </row>
    <row r="18" spans="1:57" s="41" customFormat="1" ht="113.45" hidden="1" customHeight="1">
      <c r="A18" s="33">
        <v>6</v>
      </c>
      <c r="B18" s="30"/>
      <c r="C18" s="77" t="s">
        <v>122</v>
      </c>
      <c r="D18" s="31" t="s">
        <v>117</v>
      </c>
      <c r="E18" s="78">
        <v>44054</v>
      </c>
      <c r="F18" s="32">
        <v>37529</v>
      </c>
      <c r="G18" s="33">
        <v>1028601843918</v>
      </c>
      <c r="H18" s="33">
        <v>8622000931</v>
      </c>
      <c r="I18" s="79" t="s">
        <v>123</v>
      </c>
      <c r="J18" s="30" t="s">
        <v>86</v>
      </c>
      <c r="K18" s="80" t="s">
        <v>72</v>
      </c>
      <c r="L18" s="80">
        <v>628162</v>
      </c>
      <c r="M18" s="80" t="s">
        <v>124</v>
      </c>
      <c r="N18" s="80">
        <v>6</v>
      </c>
      <c r="O18" s="80" t="s">
        <v>72</v>
      </c>
      <c r="P18" s="80" t="s">
        <v>124</v>
      </c>
      <c r="Q18" s="80">
        <v>6</v>
      </c>
      <c r="R18" s="81" t="s">
        <v>201</v>
      </c>
      <c r="S18" s="81" t="s">
        <v>125</v>
      </c>
      <c r="T18" s="86" t="s">
        <v>126</v>
      </c>
      <c r="U18" s="80" t="s">
        <v>90</v>
      </c>
      <c r="V18" s="31"/>
      <c r="W18" s="31"/>
      <c r="X18" s="31"/>
      <c r="Y18" s="31"/>
      <c r="Z18" s="31"/>
      <c r="AA18" s="31"/>
      <c r="AB18" s="31"/>
      <c r="AC18" s="31" t="s">
        <v>131</v>
      </c>
      <c r="AD18" s="31"/>
      <c r="AE18" s="31"/>
      <c r="AF18" s="31"/>
      <c r="AG18" s="31"/>
      <c r="AH18" s="31"/>
      <c r="AI18" s="31"/>
      <c r="AJ18" s="31"/>
      <c r="AK18" s="31"/>
      <c r="AL18" s="83"/>
      <c r="AM18" s="31"/>
      <c r="AN18" s="31"/>
      <c r="AO18" s="31"/>
      <c r="AP18" s="84"/>
      <c r="AQ18" s="32"/>
      <c r="AR18" s="30"/>
      <c r="AS18" s="30"/>
      <c r="AT18" s="85"/>
      <c r="AU18" s="30"/>
      <c r="AV18" s="31"/>
      <c r="AW18" s="31"/>
      <c r="AX18" s="30"/>
      <c r="AY18" s="30"/>
      <c r="AZ18" s="31"/>
      <c r="BA18" s="30"/>
      <c r="BB18" s="30"/>
      <c r="BC18" s="30"/>
      <c r="BD18" s="30"/>
      <c r="BE18" s="30" t="s">
        <v>127</v>
      </c>
    </row>
    <row r="19" spans="1:57" s="41" customFormat="1" ht="104.25" hidden="1" customHeight="1">
      <c r="A19" s="33">
        <v>7</v>
      </c>
      <c r="B19" s="30"/>
      <c r="C19" s="77" t="s">
        <v>128</v>
      </c>
      <c r="D19" s="31" t="s">
        <v>117</v>
      </c>
      <c r="E19" s="78">
        <v>44054</v>
      </c>
      <c r="F19" s="32">
        <v>37529</v>
      </c>
      <c r="G19" s="33">
        <v>1028601843918</v>
      </c>
      <c r="H19" s="33">
        <v>8622000931</v>
      </c>
      <c r="I19" s="79" t="s">
        <v>94</v>
      </c>
      <c r="J19" s="30" t="s">
        <v>86</v>
      </c>
      <c r="K19" s="80" t="s">
        <v>129</v>
      </c>
      <c r="L19" s="80">
        <v>628173</v>
      </c>
      <c r="M19" s="80" t="s">
        <v>96</v>
      </c>
      <c r="N19" s="80" t="s">
        <v>1581</v>
      </c>
      <c r="O19" s="80" t="s">
        <v>129</v>
      </c>
      <c r="P19" s="80" t="s">
        <v>96</v>
      </c>
      <c r="Q19" s="80" t="s">
        <v>1581</v>
      </c>
      <c r="R19" s="81" t="s">
        <v>201</v>
      </c>
      <c r="S19" s="81" t="s">
        <v>97</v>
      </c>
      <c r="T19" s="86" t="s">
        <v>1582</v>
      </c>
      <c r="U19" s="80" t="s">
        <v>90</v>
      </c>
      <c r="V19" s="31"/>
      <c r="W19" s="31"/>
      <c r="X19" s="31"/>
      <c r="Y19" s="31"/>
      <c r="Z19" s="31"/>
      <c r="AA19" s="31"/>
      <c r="AB19" s="31"/>
      <c r="AC19" s="31" t="s">
        <v>131</v>
      </c>
      <c r="AD19" s="31"/>
      <c r="AE19" s="31"/>
      <c r="AF19" s="31"/>
      <c r="AG19" s="31"/>
      <c r="AH19" s="31"/>
      <c r="AI19" s="31"/>
      <c r="AJ19" s="31"/>
      <c r="AK19" s="31"/>
      <c r="AL19" s="83"/>
      <c r="AM19" s="31"/>
      <c r="AN19" s="31"/>
      <c r="AO19" s="31"/>
      <c r="AP19" s="84"/>
      <c r="AQ19" s="32"/>
      <c r="AR19" s="30"/>
      <c r="AS19" s="30"/>
      <c r="AT19" s="85"/>
      <c r="AU19" s="30"/>
      <c r="AV19" s="31"/>
      <c r="AW19" s="31"/>
      <c r="AX19" s="30"/>
      <c r="AY19" s="30"/>
      <c r="AZ19" s="31"/>
      <c r="BA19" s="30"/>
      <c r="BB19" s="30"/>
      <c r="BC19" s="30"/>
      <c r="BD19" s="30"/>
      <c r="BE19" s="30" t="s">
        <v>127</v>
      </c>
    </row>
    <row r="20" spans="1:57" s="41" customFormat="1" ht="98.25" hidden="1" customHeight="1">
      <c r="A20" s="33">
        <v>8</v>
      </c>
      <c r="B20" s="30"/>
      <c r="C20" s="77" t="s">
        <v>132</v>
      </c>
      <c r="D20" s="31" t="s">
        <v>117</v>
      </c>
      <c r="E20" s="78">
        <v>44054</v>
      </c>
      <c r="F20" s="32">
        <v>37529</v>
      </c>
      <c r="G20" s="33">
        <v>1028601843918</v>
      </c>
      <c r="H20" s="33">
        <v>8622000931</v>
      </c>
      <c r="I20" s="79" t="s">
        <v>1583</v>
      </c>
      <c r="J20" s="30" t="s">
        <v>86</v>
      </c>
      <c r="K20" s="80" t="s">
        <v>133</v>
      </c>
      <c r="L20" s="80">
        <v>628172</v>
      </c>
      <c r="M20" s="80" t="s">
        <v>134</v>
      </c>
      <c r="N20" s="80">
        <v>10</v>
      </c>
      <c r="O20" s="80" t="s">
        <v>133</v>
      </c>
      <c r="P20" s="80" t="s">
        <v>134</v>
      </c>
      <c r="Q20" s="80">
        <v>10</v>
      </c>
      <c r="R20" s="81" t="s">
        <v>201</v>
      </c>
      <c r="S20" s="81" t="s">
        <v>135</v>
      </c>
      <c r="T20" s="86" t="s">
        <v>136</v>
      </c>
      <c r="U20" s="80" t="s">
        <v>90</v>
      </c>
      <c r="V20" s="31"/>
      <c r="W20" s="31"/>
      <c r="X20" s="31"/>
      <c r="Y20" s="31"/>
      <c r="Z20" s="31"/>
      <c r="AA20" s="31"/>
      <c r="AB20" s="31"/>
      <c r="AC20" s="31" t="s">
        <v>131</v>
      </c>
      <c r="AD20" s="31"/>
      <c r="AE20" s="31"/>
      <c r="AF20" s="31"/>
      <c r="AG20" s="31"/>
      <c r="AH20" s="31"/>
      <c r="AI20" s="31"/>
      <c r="AJ20" s="31"/>
      <c r="AK20" s="31"/>
      <c r="AL20" s="83"/>
      <c r="AM20" s="31"/>
      <c r="AN20" s="31"/>
      <c r="AO20" s="31"/>
      <c r="AP20" s="84"/>
      <c r="AQ20" s="32"/>
      <c r="AR20" s="30"/>
      <c r="AS20" s="30"/>
      <c r="AT20" s="85"/>
      <c r="AU20" s="30"/>
      <c r="AV20" s="31"/>
      <c r="AW20" s="31"/>
      <c r="AX20" s="30"/>
      <c r="AY20" s="30"/>
      <c r="AZ20" s="31"/>
      <c r="BA20" s="30"/>
      <c r="BB20" s="30"/>
      <c r="BC20" s="30"/>
      <c r="BD20" s="30"/>
      <c r="BE20" s="30" t="s">
        <v>127</v>
      </c>
    </row>
    <row r="21" spans="1:57" s="41" customFormat="1" ht="96" hidden="1" customHeight="1">
      <c r="A21" s="33">
        <v>9</v>
      </c>
      <c r="B21" s="30"/>
      <c r="C21" s="77" t="s">
        <v>137</v>
      </c>
      <c r="D21" s="31" t="s">
        <v>117</v>
      </c>
      <c r="E21" s="78">
        <v>44054</v>
      </c>
      <c r="F21" s="32">
        <v>37529</v>
      </c>
      <c r="G21" s="33">
        <v>1028601843918</v>
      </c>
      <c r="H21" s="33">
        <v>8622000931</v>
      </c>
      <c r="I21" s="79" t="s">
        <v>138</v>
      </c>
      <c r="J21" s="30" t="s">
        <v>86</v>
      </c>
      <c r="K21" s="89" t="s">
        <v>113</v>
      </c>
      <c r="L21" s="89">
        <v>628168</v>
      </c>
      <c r="M21" s="89" t="s">
        <v>139</v>
      </c>
      <c r="N21" s="89">
        <v>5</v>
      </c>
      <c r="O21" s="89" t="s">
        <v>113</v>
      </c>
      <c r="P21" s="89" t="s">
        <v>139</v>
      </c>
      <c r="Q21" s="89">
        <v>5</v>
      </c>
      <c r="R21" s="81" t="s">
        <v>201</v>
      </c>
      <c r="S21" s="81" t="s">
        <v>140</v>
      </c>
      <c r="T21" s="86" t="s">
        <v>141</v>
      </c>
      <c r="U21" s="89" t="s">
        <v>90</v>
      </c>
      <c r="V21" s="31"/>
      <c r="W21" s="31"/>
      <c r="X21" s="31"/>
      <c r="Y21" s="31"/>
      <c r="Z21" s="31"/>
      <c r="AA21" s="31"/>
      <c r="AB21" s="31"/>
      <c r="AC21" s="31" t="s">
        <v>131</v>
      </c>
      <c r="AD21" s="31"/>
      <c r="AE21" s="31"/>
      <c r="AF21" s="31"/>
      <c r="AG21" s="31"/>
      <c r="AH21" s="31"/>
      <c r="AI21" s="31"/>
      <c r="AJ21" s="31"/>
      <c r="AK21" s="31"/>
      <c r="AL21" s="83"/>
      <c r="AM21" s="31"/>
      <c r="AN21" s="31"/>
      <c r="AO21" s="31"/>
      <c r="AP21" s="84"/>
      <c r="AQ21" s="32"/>
      <c r="AR21" s="30"/>
      <c r="AS21" s="30"/>
      <c r="AT21" s="85"/>
      <c r="AU21" s="30"/>
      <c r="AV21" s="31"/>
      <c r="AW21" s="31"/>
      <c r="AX21" s="30"/>
      <c r="AY21" s="30"/>
      <c r="AZ21" s="31"/>
      <c r="BA21" s="30"/>
      <c r="BB21" s="30"/>
      <c r="BC21" s="30"/>
      <c r="BD21" s="30"/>
      <c r="BE21" s="30" t="s">
        <v>127</v>
      </c>
    </row>
    <row r="22" spans="1:57" s="41" customFormat="1" ht="98.45" hidden="1" customHeight="1">
      <c r="A22" s="33">
        <v>10</v>
      </c>
      <c r="B22" s="30"/>
      <c r="C22" s="77" t="s">
        <v>142</v>
      </c>
      <c r="D22" s="31" t="s">
        <v>117</v>
      </c>
      <c r="E22" s="78">
        <v>44054</v>
      </c>
      <c r="F22" s="32">
        <v>37529</v>
      </c>
      <c r="G22" s="33">
        <v>1028601843918</v>
      </c>
      <c r="H22" s="33">
        <v>8622000931</v>
      </c>
      <c r="I22" s="79" t="s">
        <v>143</v>
      </c>
      <c r="J22" s="30" t="s">
        <v>86</v>
      </c>
      <c r="K22" s="89" t="s">
        <v>144</v>
      </c>
      <c r="L22" s="89">
        <v>628177</v>
      </c>
      <c r="M22" s="89" t="s">
        <v>145</v>
      </c>
      <c r="N22" s="89">
        <v>17</v>
      </c>
      <c r="O22" s="89" t="s">
        <v>144</v>
      </c>
      <c r="P22" s="89" t="s">
        <v>145</v>
      </c>
      <c r="Q22" s="89">
        <v>17</v>
      </c>
      <c r="R22" s="81" t="s">
        <v>201</v>
      </c>
      <c r="S22" s="81" t="s">
        <v>146</v>
      </c>
      <c r="T22" s="86" t="s">
        <v>147</v>
      </c>
      <c r="U22" s="89" t="s">
        <v>90</v>
      </c>
      <c r="V22" s="31"/>
      <c r="W22" s="31"/>
      <c r="X22" s="31"/>
      <c r="Y22" s="31"/>
      <c r="Z22" s="31"/>
      <c r="AA22" s="31"/>
      <c r="AB22" s="31"/>
      <c r="AC22" s="31" t="s">
        <v>131</v>
      </c>
      <c r="AD22" s="31"/>
      <c r="AE22" s="31"/>
      <c r="AF22" s="31"/>
      <c r="AG22" s="31"/>
      <c r="AH22" s="31"/>
      <c r="AI22" s="31"/>
      <c r="AJ22" s="31"/>
      <c r="AK22" s="31"/>
      <c r="AL22" s="83"/>
      <c r="AM22" s="31"/>
      <c r="AN22" s="31"/>
      <c r="AO22" s="31"/>
      <c r="AP22" s="84"/>
      <c r="AQ22" s="32"/>
      <c r="AR22" s="30"/>
      <c r="AS22" s="30"/>
      <c r="AT22" s="85"/>
      <c r="AU22" s="30"/>
      <c r="AV22" s="31"/>
      <c r="AW22" s="31"/>
      <c r="AX22" s="30"/>
      <c r="AY22" s="30"/>
      <c r="AZ22" s="31"/>
      <c r="BA22" s="30"/>
      <c r="BB22" s="30"/>
      <c r="BC22" s="30"/>
      <c r="BD22" s="30"/>
      <c r="BE22" s="30" t="s">
        <v>127</v>
      </c>
    </row>
    <row r="23" spans="1:57" s="102" customFormat="1" ht="48" hidden="1" customHeight="1">
      <c r="A23" s="33">
        <v>11</v>
      </c>
      <c r="B23" s="90"/>
      <c r="C23" s="91" t="s">
        <v>148</v>
      </c>
      <c r="D23" s="91" t="s">
        <v>149</v>
      </c>
      <c r="E23" s="92"/>
      <c r="F23" s="92">
        <v>42860</v>
      </c>
      <c r="G23" s="93">
        <v>317861700035318</v>
      </c>
      <c r="H23" s="94">
        <v>861102006148</v>
      </c>
      <c r="I23" s="91" t="s">
        <v>148</v>
      </c>
      <c r="J23" s="91" t="s">
        <v>71</v>
      </c>
      <c r="K23" s="91" t="s">
        <v>119</v>
      </c>
      <c r="L23" s="91">
        <v>628162</v>
      </c>
      <c r="M23" s="95" t="s">
        <v>150</v>
      </c>
      <c r="N23" s="91" t="s">
        <v>636</v>
      </c>
      <c r="O23" s="91" t="s">
        <v>119</v>
      </c>
      <c r="P23" s="95" t="s">
        <v>150</v>
      </c>
      <c r="Q23" s="91" t="s">
        <v>636</v>
      </c>
      <c r="R23" s="96" t="s">
        <v>201</v>
      </c>
      <c r="S23" s="91">
        <v>89825059954</v>
      </c>
      <c r="T23" s="97" t="s">
        <v>90</v>
      </c>
      <c r="U23" s="91"/>
      <c r="V23" s="91"/>
      <c r="W23" s="91"/>
      <c r="X23" s="91"/>
      <c r="Y23" s="91"/>
      <c r="Z23" s="91"/>
      <c r="AA23" s="91"/>
      <c r="AB23" s="91" t="s">
        <v>75</v>
      </c>
      <c r="AC23" s="91" t="s">
        <v>131</v>
      </c>
      <c r="AD23" s="91"/>
      <c r="AE23" s="91"/>
      <c r="AF23" s="91"/>
      <c r="AG23" s="91"/>
      <c r="AH23" s="91"/>
      <c r="AI23" s="91"/>
      <c r="AJ23" s="91"/>
      <c r="AK23" s="91"/>
      <c r="AL23" s="98"/>
      <c r="AM23" s="91"/>
      <c r="AN23" s="91"/>
      <c r="AO23" s="91"/>
      <c r="AP23" s="99"/>
      <c r="AQ23" s="100"/>
      <c r="AR23" s="90"/>
      <c r="AS23" s="90"/>
      <c r="AT23" s="101"/>
      <c r="AU23" s="90"/>
      <c r="AV23" s="91"/>
      <c r="AW23" s="91"/>
      <c r="AX23" s="90"/>
      <c r="AY23" s="90"/>
      <c r="AZ23" s="91"/>
      <c r="BA23" s="90"/>
      <c r="BB23" s="90"/>
      <c r="BC23" s="90"/>
      <c r="BD23" s="90"/>
      <c r="BE23" s="90" t="s">
        <v>152</v>
      </c>
    </row>
    <row r="24" spans="1:57" s="76" customFormat="1" hidden="1">
      <c r="A24" s="69"/>
      <c r="B24" s="69"/>
      <c r="C24" s="70" t="s">
        <v>155</v>
      </c>
      <c r="D24" s="70"/>
      <c r="E24" s="70"/>
      <c r="F24" s="70"/>
      <c r="G24" s="71"/>
      <c r="H24" s="72"/>
      <c r="I24" s="72"/>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2"/>
      <c r="AM24" s="70"/>
      <c r="AN24" s="70"/>
      <c r="AO24" s="72"/>
      <c r="AP24" s="72"/>
      <c r="AQ24" s="73"/>
      <c r="AR24" s="70"/>
      <c r="AS24" s="70"/>
      <c r="AT24" s="74"/>
      <c r="AU24" s="70"/>
      <c r="AV24" s="70"/>
      <c r="AW24" s="70"/>
      <c r="AX24" s="70"/>
      <c r="AY24" s="70"/>
      <c r="AZ24" s="70"/>
      <c r="BA24" s="70"/>
      <c r="BB24" s="70"/>
      <c r="BC24" s="70"/>
      <c r="BD24" s="70"/>
      <c r="BE24" s="75"/>
    </row>
    <row r="25" spans="1:57" s="76" customFormat="1" hidden="1">
      <c r="A25" s="69"/>
      <c r="B25" s="69"/>
      <c r="C25" s="70" t="s">
        <v>163</v>
      </c>
      <c r="D25" s="70"/>
      <c r="E25" s="70"/>
      <c r="F25" s="70"/>
      <c r="G25" s="71"/>
      <c r="H25" s="72"/>
      <c r="I25" s="72"/>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2"/>
      <c r="AM25" s="70"/>
      <c r="AN25" s="70"/>
      <c r="AO25" s="72"/>
      <c r="AP25" s="72"/>
      <c r="AQ25" s="73"/>
      <c r="AR25" s="70"/>
      <c r="AS25" s="70"/>
      <c r="AT25" s="74"/>
      <c r="AU25" s="70"/>
      <c r="AV25" s="70"/>
      <c r="AW25" s="70"/>
      <c r="AX25" s="70"/>
      <c r="AY25" s="70"/>
      <c r="AZ25" s="70"/>
      <c r="BA25" s="70"/>
      <c r="BB25" s="70"/>
      <c r="BC25" s="70"/>
      <c r="BD25" s="70"/>
      <c r="BE25" s="75"/>
    </row>
    <row r="26" spans="1:57" s="114" customFormat="1" ht="67.5" hidden="1" customHeight="1">
      <c r="A26" s="103">
        <v>1</v>
      </c>
      <c r="B26" s="104"/>
      <c r="C26" s="105" t="s">
        <v>176</v>
      </c>
      <c r="D26" s="105" t="s">
        <v>149</v>
      </c>
      <c r="E26" s="106"/>
      <c r="F26" s="106">
        <v>42583</v>
      </c>
      <c r="G26" s="107">
        <v>314860813300020</v>
      </c>
      <c r="H26" s="107">
        <v>860804268833</v>
      </c>
      <c r="I26" s="105" t="s">
        <v>177</v>
      </c>
      <c r="J26" s="108" t="s">
        <v>86</v>
      </c>
      <c r="K26" s="109" t="s">
        <v>164</v>
      </c>
      <c r="L26" s="105">
        <v>628486</v>
      </c>
      <c r="M26" s="109" t="s">
        <v>171</v>
      </c>
      <c r="N26" s="105" t="s">
        <v>178</v>
      </c>
      <c r="O26" s="109" t="s">
        <v>164</v>
      </c>
      <c r="P26" s="105" t="s">
        <v>169</v>
      </c>
      <c r="Q26" s="105" t="s">
        <v>170</v>
      </c>
      <c r="R26" s="105" t="s">
        <v>179</v>
      </c>
      <c r="S26" s="105" t="s">
        <v>180</v>
      </c>
      <c r="T26" s="110" t="s">
        <v>181</v>
      </c>
      <c r="U26" s="105"/>
      <c r="V26" s="105"/>
      <c r="W26" s="105"/>
      <c r="X26" s="105"/>
      <c r="Y26" s="105"/>
      <c r="Z26" s="105"/>
      <c r="AA26" s="105"/>
      <c r="AB26" s="111" t="s">
        <v>75</v>
      </c>
      <c r="AC26" s="105" t="s">
        <v>182</v>
      </c>
      <c r="AD26" s="105"/>
      <c r="AE26" s="105"/>
      <c r="AF26" s="105"/>
      <c r="AG26" s="105"/>
      <c r="AH26" s="105"/>
      <c r="AI26" s="105"/>
      <c r="AJ26" s="105"/>
      <c r="AK26" s="105"/>
      <c r="AL26" s="105"/>
      <c r="AM26" s="105"/>
      <c r="AN26" s="105"/>
      <c r="AO26" s="105"/>
      <c r="AP26" s="112"/>
      <c r="AQ26" s="113"/>
      <c r="AR26" s="105"/>
      <c r="AS26" s="105"/>
      <c r="AT26" s="104"/>
      <c r="AU26" s="104"/>
      <c r="AV26" s="105"/>
      <c r="AW26" s="105"/>
      <c r="AX26" s="105"/>
      <c r="AY26" s="105"/>
      <c r="AZ26" s="105"/>
      <c r="BA26" s="105"/>
      <c r="BB26" s="105"/>
      <c r="BC26" s="105"/>
      <c r="BD26" s="105"/>
      <c r="BE26" s="104" t="s">
        <v>152</v>
      </c>
    </row>
    <row r="27" spans="1:57" s="120" customFormat="1" ht="126" hidden="1" customHeight="1">
      <c r="A27" s="103">
        <v>2</v>
      </c>
      <c r="B27" s="115"/>
      <c r="C27" s="98" t="s">
        <v>187</v>
      </c>
      <c r="D27" s="98" t="s">
        <v>149</v>
      </c>
      <c r="E27" s="116"/>
      <c r="F27" s="116">
        <v>43378</v>
      </c>
      <c r="G27" s="117" t="s">
        <v>188</v>
      </c>
      <c r="H27" s="117" t="s">
        <v>189</v>
      </c>
      <c r="I27" s="98" t="s">
        <v>190</v>
      </c>
      <c r="J27" s="98" t="str">
        <f>$J$26</f>
        <v>Ханты-Мансийский
автономный округ - Югра</v>
      </c>
      <c r="K27" s="98" t="s">
        <v>164</v>
      </c>
      <c r="L27" s="98">
        <v>628485</v>
      </c>
      <c r="M27" s="118" t="s">
        <v>172</v>
      </c>
      <c r="N27" s="98" t="s">
        <v>191</v>
      </c>
      <c r="O27" s="98" t="s">
        <v>164</v>
      </c>
      <c r="P27" s="98">
        <v>628485</v>
      </c>
      <c r="Q27" s="118" t="s">
        <v>172</v>
      </c>
      <c r="R27" s="98" t="s">
        <v>191</v>
      </c>
      <c r="S27" s="98">
        <v>89026920202</v>
      </c>
      <c r="T27" s="119" t="s">
        <v>192</v>
      </c>
      <c r="U27" s="98"/>
      <c r="V27" s="98"/>
      <c r="W27" s="98"/>
      <c r="X27" s="98"/>
      <c r="Y27" s="98"/>
      <c r="Z27" s="98"/>
      <c r="AA27" s="98"/>
      <c r="AB27" s="98"/>
      <c r="AC27" s="98"/>
      <c r="AD27" s="98"/>
      <c r="AE27" s="98"/>
      <c r="AF27" s="98"/>
      <c r="AG27" s="98"/>
      <c r="AH27" s="98"/>
      <c r="AI27" s="98"/>
      <c r="AJ27" s="98"/>
      <c r="AK27" s="98"/>
      <c r="AL27" s="98"/>
      <c r="AM27" s="98"/>
      <c r="AN27" s="98"/>
      <c r="AO27" s="98"/>
      <c r="AP27" s="98" t="s">
        <v>193</v>
      </c>
      <c r="AQ27" s="116"/>
      <c r="AR27" s="98"/>
      <c r="AS27" s="98"/>
      <c r="AT27" s="115"/>
      <c r="AU27" s="115"/>
      <c r="AV27" s="98"/>
      <c r="AW27" s="98"/>
      <c r="AX27" s="98"/>
      <c r="AY27" s="98"/>
      <c r="AZ27" s="98"/>
      <c r="BA27" s="98"/>
      <c r="BB27" s="98"/>
      <c r="BC27" s="98"/>
      <c r="BD27" s="98"/>
      <c r="BE27" s="115" t="s">
        <v>152</v>
      </c>
    </row>
    <row r="28" spans="1:57" s="129" customFormat="1" ht="67.5" hidden="1" customHeight="1">
      <c r="A28" s="103">
        <v>3</v>
      </c>
      <c r="B28" s="34"/>
      <c r="C28" s="83" t="s">
        <v>1584</v>
      </c>
      <c r="D28" s="83" t="s">
        <v>149</v>
      </c>
      <c r="E28" s="121">
        <v>44106</v>
      </c>
      <c r="F28" s="121">
        <v>43705</v>
      </c>
      <c r="G28" s="122">
        <v>319861700063838</v>
      </c>
      <c r="H28" s="123">
        <v>650800952670</v>
      </c>
      <c r="I28" s="83" t="s">
        <v>173</v>
      </c>
      <c r="J28" s="83">
        <f>$J$24</f>
        <v>0</v>
      </c>
      <c r="K28" s="124" t="s">
        <v>164</v>
      </c>
      <c r="L28" s="83"/>
      <c r="M28" s="124"/>
      <c r="N28" s="83"/>
      <c r="O28" s="124"/>
      <c r="P28" s="83"/>
      <c r="Q28" s="83"/>
      <c r="R28" s="83"/>
      <c r="S28" s="125" t="s">
        <v>174</v>
      </c>
      <c r="T28" s="126" t="s">
        <v>175</v>
      </c>
      <c r="U28" s="83"/>
      <c r="V28" s="83"/>
      <c r="W28" s="83"/>
      <c r="X28" s="83"/>
      <c r="Y28" s="83"/>
      <c r="Z28" s="83"/>
      <c r="AA28" s="83"/>
      <c r="AB28" s="124"/>
      <c r="AC28" s="83"/>
      <c r="AD28" s="83"/>
      <c r="AE28" s="83"/>
      <c r="AF28" s="83"/>
      <c r="AG28" s="83"/>
      <c r="AH28" s="83"/>
      <c r="AI28" s="83"/>
      <c r="AJ28" s="83"/>
      <c r="AK28" s="83"/>
      <c r="AL28" s="83"/>
      <c r="AM28" s="83"/>
      <c r="AN28" s="83"/>
      <c r="AO28" s="83"/>
      <c r="AP28" s="127"/>
      <c r="AQ28" s="128"/>
      <c r="AR28" s="83"/>
      <c r="AS28" s="83"/>
      <c r="AT28" s="34"/>
      <c r="AU28" s="34"/>
      <c r="AV28" s="83"/>
      <c r="AW28" s="83"/>
      <c r="AX28" s="83"/>
      <c r="AY28" s="83"/>
      <c r="AZ28" s="83"/>
      <c r="BA28" s="83"/>
      <c r="BB28" s="83"/>
      <c r="BC28" s="83"/>
      <c r="BD28" s="83"/>
      <c r="BE28" s="34" t="s">
        <v>152</v>
      </c>
    </row>
    <row r="29" spans="1:57" s="129" customFormat="1" ht="67.5" hidden="1" customHeight="1">
      <c r="A29" s="103">
        <v>4</v>
      </c>
      <c r="B29" s="34"/>
      <c r="C29" s="83" t="s">
        <v>1585</v>
      </c>
      <c r="D29" s="83" t="s">
        <v>149</v>
      </c>
      <c r="E29" s="121">
        <v>44106</v>
      </c>
      <c r="F29" s="121">
        <v>41857</v>
      </c>
      <c r="G29" s="122">
        <v>314860821800040</v>
      </c>
      <c r="H29" s="123">
        <v>860805216570</v>
      </c>
      <c r="I29" s="83" t="s">
        <v>183</v>
      </c>
      <c r="J29" s="83">
        <f>$J$24</f>
        <v>0</v>
      </c>
      <c r="K29" s="124" t="s">
        <v>164</v>
      </c>
      <c r="L29" s="83"/>
      <c r="M29" s="124"/>
      <c r="N29" s="83"/>
      <c r="O29" s="124"/>
      <c r="P29" s="83"/>
      <c r="Q29" s="83"/>
      <c r="R29" s="83"/>
      <c r="S29" s="125" t="s">
        <v>184</v>
      </c>
      <c r="T29" s="126" t="s">
        <v>185</v>
      </c>
      <c r="U29" s="83"/>
      <c r="V29" s="83"/>
      <c r="W29" s="83"/>
      <c r="X29" s="83"/>
      <c r="Y29" s="83"/>
      <c r="Z29" s="83"/>
      <c r="AA29" s="83"/>
      <c r="AB29" s="124"/>
      <c r="AC29" s="83"/>
      <c r="AD29" s="83"/>
      <c r="AE29" s="83"/>
      <c r="AF29" s="83"/>
      <c r="AG29" s="83"/>
      <c r="AH29" s="83"/>
      <c r="AI29" s="83"/>
      <c r="AJ29" s="83"/>
      <c r="AK29" s="83"/>
      <c r="AL29" s="83"/>
      <c r="AM29" s="83"/>
      <c r="AN29" s="83"/>
      <c r="AO29" s="83"/>
      <c r="AP29" s="127" t="s">
        <v>186</v>
      </c>
      <c r="AQ29" s="128"/>
      <c r="AR29" s="83"/>
      <c r="AS29" s="83"/>
      <c r="AT29" s="34"/>
      <c r="AU29" s="34"/>
      <c r="AV29" s="83"/>
      <c r="AW29" s="83"/>
      <c r="AX29" s="83"/>
      <c r="AY29" s="83"/>
      <c r="AZ29" s="83"/>
      <c r="BA29" s="83"/>
      <c r="BB29" s="83"/>
      <c r="BC29" s="83"/>
      <c r="BD29" s="83"/>
      <c r="BE29" s="34" t="s">
        <v>152</v>
      </c>
    </row>
    <row r="30" spans="1:57" s="129" customFormat="1" ht="204.75" hidden="1">
      <c r="A30" s="103">
        <v>5</v>
      </c>
      <c r="B30" s="34"/>
      <c r="C30" s="83" t="s">
        <v>1586</v>
      </c>
      <c r="D30" s="83" t="s">
        <v>149</v>
      </c>
      <c r="E30" s="121">
        <v>44106</v>
      </c>
      <c r="F30" s="121">
        <v>44028</v>
      </c>
      <c r="G30" s="130" t="s">
        <v>195</v>
      </c>
      <c r="H30" s="131">
        <v>860802320527</v>
      </c>
      <c r="I30" s="83" t="s">
        <v>194</v>
      </c>
      <c r="J30" s="83">
        <f>$J$24</f>
        <v>0</v>
      </c>
      <c r="K30" s="124" t="s">
        <v>164</v>
      </c>
      <c r="L30" s="83"/>
      <c r="M30" s="124"/>
      <c r="N30" s="83"/>
      <c r="O30" s="124"/>
      <c r="P30" s="83"/>
      <c r="Q30" s="83"/>
      <c r="R30" s="83"/>
      <c r="S30" s="31" t="s">
        <v>196</v>
      </c>
      <c r="T30" s="132" t="s">
        <v>197</v>
      </c>
      <c r="U30" s="83"/>
      <c r="V30" s="83"/>
      <c r="W30" s="83"/>
      <c r="X30" s="83"/>
      <c r="Y30" s="83"/>
      <c r="Z30" s="83"/>
      <c r="AA30" s="83"/>
      <c r="AB30" s="124"/>
      <c r="AC30" s="83"/>
      <c r="AD30" s="83"/>
      <c r="AE30" s="83"/>
      <c r="AF30" s="83"/>
      <c r="AG30" s="83"/>
      <c r="AH30" s="83"/>
      <c r="AI30" s="83"/>
      <c r="AJ30" s="83"/>
      <c r="AK30" s="83"/>
      <c r="AL30" s="83"/>
      <c r="AM30" s="83"/>
      <c r="AN30" s="83"/>
      <c r="AO30" s="83"/>
      <c r="AP30" s="127" t="s">
        <v>198</v>
      </c>
      <c r="AQ30" s="128"/>
      <c r="AR30" s="83"/>
      <c r="AS30" s="83"/>
      <c r="AT30" s="34"/>
      <c r="AU30" s="34"/>
      <c r="AV30" s="83"/>
      <c r="AW30" s="83"/>
      <c r="AX30" s="83"/>
      <c r="AY30" s="83"/>
      <c r="AZ30" s="83"/>
      <c r="BA30" s="83"/>
      <c r="BB30" s="83"/>
      <c r="BC30" s="83"/>
      <c r="BD30" s="83"/>
      <c r="BE30" s="34" t="s">
        <v>152</v>
      </c>
    </row>
    <row r="31" spans="1:57" s="140" customFormat="1" hidden="1">
      <c r="A31" s="133"/>
      <c r="B31" s="133"/>
      <c r="C31" s="134" t="s">
        <v>199</v>
      </c>
      <c r="D31" s="134"/>
      <c r="E31" s="134"/>
      <c r="F31" s="134"/>
      <c r="G31" s="135"/>
      <c r="H31" s="136"/>
      <c r="I31" s="136"/>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6"/>
      <c r="AM31" s="134"/>
      <c r="AN31" s="134"/>
      <c r="AO31" s="136"/>
      <c r="AP31" s="136"/>
      <c r="AQ31" s="137"/>
      <c r="AR31" s="134"/>
      <c r="AS31" s="134"/>
      <c r="AT31" s="138"/>
      <c r="AU31" s="134"/>
      <c r="AV31" s="134"/>
      <c r="AW31" s="134"/>
      <c r="AX31" s="134"/>
      <c r="AY31" s="134"/>
      <c r="AZ31" s="134"/>
      <c r="BA31" s="134"/>
      <c r="BB31" s="134"/>
      <c r="BC31" s="134"/>
      <c r="BD31" s="134"/>
      <c r="BE31" s="139"/>
    </row>
    <row r="32" spans="1:57" s="41" customFormat="1" ht="68.25" hidden="1" customHeight="1">
      <c r="A32" s="33">
        <v>1</v>
      </c>
      <c r="B32" s="141"/>
      <c r="C32" s="36" t="s">
        <v>205</v>
      </c>
      <c r="D32" s="36" t="s">
        <v>149</v>
      </c>
      <c r="E32" s="36"/>
      <c r="F32" s="142">
        <v>43698</v>
      </c>
      <c r="G32" s="131">
        <v>319861700062190</v>
      </c>
      <c r="H32" s="131">
        <v>861603723442</v>
      </c>
      <c r="I32" s="31" t="s">
        <v>205</v>
      </c>
      <c r="J32" s="31" t="s">
        <v>86</v>
      </c>
      <c r="K32" s="31" t="s">
        <v>204</v>
      </c>
      <c r="L32" s="39">
        <v>628200</v>
      </c>
      <c r="M32" s="143"/>
      <c r="N32" s="39"/>
      <c r="O32" s="31"/>
      <c r="P32" s="39"/>
      <c r="Q32" s="39"/>
      <c r="R32" s="39"/>
      <c r="S32" s="30">
        <v>79227687778</v>
      </c>
      <c r="T32" s="36" t="s">
        <v>206</v>
      </c>
      <c r="U32" s="144"/>
      <c r="V32" s="39"/>
      <c r="W32" s="39"/>
      <c r="X32" s="39"/>
      <c r="Y32" s="39"/>
      <c r="Z32" s="39"/>
      <c r="AA32" s="39"/>
      <c r="AB32" s="39" t="s">
        <v>207</v>
      </c>
      <c r="AC32" s="39" t="s">
        <v>208</v>
      </c>
      <c r="AD32" s="39"/>
      <c r="AE32" s="39"/>
      <c r="AF32" s="39"/>
      <c r="AG32" s="39"/>
      <c r="AH32" s="39" t="s">
        <v>209</v>
      </c>
      <c r="AI32" s="83"/>
      <c r="AJ32" s="83"/>
      <c r="AK32" s="83"/>
      <c r="AL32" s="83"/>
      <c r="AM32" s="83"/>
      <c r="AN32" s="83"/>
      <c r="AO32" s="83"/>
      <c r="AP32" s="127" t="s">
        <v>210</v>
      </c>
      <c r="AQ32" s="78"/>
      <c r="AR32" s="145"/>
      <c r="AS32" s="145"/>
      <c r="AT32" s="146"/>
      <c r="AU32" s="147"/>
      <c r="AV32" s="145"/>
      <c r="AW32" s="145"/>
      <c r="AX32" s="145"/>
      <c r="AY32" s="145"/>
      <c r="AZ32" s="145"/>
      <c r="BA32" s="145"/>
      <c r="BB32" s="145"/>
      <c r="BC32" s="145"/>
      <c r="BD32" s="145"/>
      <c r="BE32" s="30" t="s">
        <v>152</v>
      </c>
    </row>
    <row r="33" spans="1:57" s="76" customFormat="1" hidden="1">
      <c r="A33" s="69"/>
      <c r="B33" s="69"/>
      <c r="C33" s="70" t="s">
        <v>211</v>
      </c>
      <c r="D33" s="70"/>
      <c r="E33" s="70"/>
      <c r="F33" s="70"/>
      <c r="G33" s="71"/>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2"/>
      <c r="AM33" s="70"/>
      <c r="AN33" s="70"/>
      <c r="AO33" s="72"/>
      <c r="AP33" s="72"/>
      <c r="AQ33" s="73"/>
      <c r="AR33" s="70"/>
      <c r="AS33" s="70"/>
      <c r="AT33" s="74"/>
      <c r="AU33" s="70"/>
      <c r="AV33" s="70"/>
      <c r="AW33" s="70"/>
      <c r="AX33" s="70"/>
      <c r="AY33" s="70"/>
      <c r="AZ33" s="70"/>
      <c r="BA33" s="70"/>
      <c r="BB33" s="70"/>
      <c r="BC33" s="70"/>
      <c r="BD33" s="70"/>
      <c r="BE33" s="75"/>
    </row>
    <row r="34" spans="1:57" s="41" customFormat="1" ht="52.15" hidden="1" customHeight="1">
      <c r="A34" s="33">
        <v>1</v>
      </c>
      <c r="B34" s="30"/>
      <c r="C34" s="31" t="s">
        <v>1151</v>
      </c>
      <c r="D34" s="31" t="s">
        <v>117</v>
      </c>
      <c r="E34" s="31"/>
      <c r="F34" s="78">
        <v>40653</v>
      </c>
      <c r="G34" s="148">
        <v>1116382001306</v>
      </c>
      <c r="H34" s="33">
        <v>6382061412</v>
      </c>
      <c r="I34" s="31" t="s">
        <v>1152</v>
      </c>
      <c r="J34" s="31" t="s">
        <v>167</v>
      </c>
      <c r="K34" s="30" t="s">
        <v>637</v>
      </c>
      <c r="L34" s="30">
        <v>628400</v>
      </c>
      <c r="M34" s="31" t="s">
        <v>835</v>
      </c>
      <c r="N34" s="149" t="s">
        <v>1153</v>
      </c>
      <c r="O34" s="31" t="s">
        <v>212</v>
      </c>
      <c r="P34" s="31" t="s">
        <v>233</v>
      </c>
      <c r="Q34" s="31" t="s">
        <v>232</v>
      </c>
      <c r="R34" s="31" t="s">
        <v>1155</v>
      </c>
      <c r="S34" s="150" t="s">
        <v>1587</v>
      </c>
      <c r="T34" s="31"/>
      <c r="U34" s="151" t="s">
        <v>235</v>
      </c>
      <c r="V34" s="39" t="s">
        <v>90</v>
      </c>
      <c r="W34" s="39" t="s">
        <v>90</v>
      </c>
      <c r="X34" s="39" t="s">
        <v>90</v>
      </c>
      <c r="Y34" s="39" t="s">
        <v>90</v>
      </c>
      <c r="Z34" s="39" t="s">
        <v>90</v>
      </c>
      <c r="AA34" s="39" t="s">
        <v>90</v>
      </c>
      <c r="AB34" s="31" t="s">
        <v>75</v>
      </c>
      <c r="AC34" s="31" t="s">
        <v>236</v>
      </c>
      <c r="AD34" s="31"/>
      <c r="AE34" s="31" t="s">
        <v>105</v>
      </c>
      <c r="AF34" s="31"/>
      <c r="AG34" s="31"/>
      <c r="AH34" s="30">
        <v>9</v>
      </c>
      <c r="AI34" s="31"/>
      <c r="AJ34" s="31"/>
      <c r="AK34" s="31"/>
      <c r="AL34" s="31"/>
      <c r="AM34" s="31"/>
      <c r="AN34" s="31"/>
      <c r="AO34" s="31"/>
      <c r="AP34" s="31"/>
      <c r="AQ34" s="31"/>
      <c r="AR34" s="31"/>
      <c r="AS34" s="31"/>
      <c r="AT34" s="30"/>
      <c r="AU34" s="30"/>
      <c r="AV34" s="31"/>
      <c r="AW34" s="31"/>
      <c r="AX34" s="31">
        <v>3280</v>
      </c>
      <c r="AY34" s="31"/>
      <c r="AZ34" s="31"/>
      <c r="BA34" s="31"/>
      <c r="BB34" s="31"/>
      <c r="BC34" s="152"/>
      <c r="BD34" s="152"/>
      <c r="BE34" s="30" t="s">
        <v>121</v>
      </c>
    </row>
    <row r="35" spans="1:57" s="41" customFormat="1" ht="65.099999999999994" hidden="1" customHeight="1">
      <c r="A35" s="33">
        <v>2</v>
      </c>
      <c r="B35" s="30"/>
      <c r="C35" s="31" t="s">
        <v>216</v>
      </c>
      <c r="D35" s="31" t="s">
        <v>217</v>
      </c>
      <c r="E35" s="31"/>
      <c r="F35" s="31" t="s">
        <v>1588</v>
      </c>
      <c r="G35" s="33" t="s">
        <v>74</v>
      </c>
      <c r="H35" s="153">
        <v>860702147205</v>
      </c>
      <c r="I35" s="83" t="s">
        <v>218</v>
      </c>
      <c r="J35" s="31" t="s">
        <v>167</v>
      </c>
      <c r="K35" s="31" t="s">
        <v>212</v>
      </c>
      <c r="L35" s="31">
        <v>628672</v>
      </c>
      <c r="M35" s="36" t="s">
        <v>219</v>
      </c>
      <c r="N35" s="31" t="s">
        <v>220</v>
      </c>
      <c r="O35" s="31" t="s">
        <v>212</v>
      </c>
      <c r="P35" s="31" t="s">
        <v>221</v>
      </c>
      <c r="Q35" s="30">
        <v>21</v>
      </c>
      <c r="R35" s="31" t="s">
        <v>222</v>
      </c>
      <c r="S35" s="30">
        <v>79825018824</v>
      </c>
      <c r="T35" s="154" t="s">
        <v>223</v>
      </c>
      <c r="U35" s="30" t="s">
        <v>74</v>
      </c>
      <c r="V35" s="31" t="s">
        <v>74</v>
      </c>
      <c r="W35" s="31" t="s">
        <v>74</v>
      </c>
      <c r="X35" s="31" t="s">
        <v>74</v>
      </c>
      <c r="Y35" s="31" t="s">
        <v>74</v>
      </c>
      <c r="Z35" s="31" t="s">
        <v>74</v>
      </c>
      <c r="AA35" s="31" t="s">
        <v>74</v>
      </c>
      <c r="AB35" s="31" t="s">
        <v>75</v>
      </c>
      <c r="AC35" s="31" t="s">
        <v>224</v>
      </c>
      <c r="AD35" s="30" t="s">
        <v>74</v>
      </c>
      <c r="AE35" s="30" t="s">
        <v>105</v>
      </c>
      <c r="AF35" s="30" t="s">
        <v>74</v>
      </c>
      <c r="AG35" s="31" t="s">
        <v>225</v>
      </c>
      <c r="AH35" s="30" t="s">
        <v>226</v>
      </c>
      <c r="AI35" s="31"/>
      <c r="AJ35" s="31"/>
      <c r="AK35" s="31"/>
      <c r="AL35" s="83"/>
      <c r="AM35" s="31"/>
      <c r="AN35" s="31"/>
      <c r="AO35" s="83"/>
      <c r="AP35" s="127"/>
      <c r="AQ35" s="31"/>
      <c r="AR35" s="31"/>
      <c r="AS35" s="31"/>
      <c r="AT35" s="155"/>
      <c r="AU35" s="30"/>
      <c r="AV35" s="31"/>
      <c r="AW35" s="31"/>
      <c r="AX35" s="31"/>
      <c r="AY35" s="31"/>
      <c r="AZ35" s="31" t="s">
        <v>227</v>
      </c>
      <c r="BA35" s="30">
        <v>1</v>
      </c>
      <c r="BB35" s="30" t="s">
        <v>82</v>
      </c>
      <c r="BC35" s="30" t="s">
        <v>228</v>
      </c>
      <c r="BD35" s="31" t="s">
        <v>162</v>
      </c>
      <c r="BE35" s="30" t="s">
        <v>217</v>
      </c>
    </row>
    <row r="36" spans="1:57" s="170" customFormat="1" ht="50.45" hidden="1" customHeight="1">
      <c r="A36" s="156">
        <v>3</v>
      </c>
      <c r="B36" s="157"/>
      <c r="C36" s="158" t="s">
        <v>229</v>
      </c>
      <c r="D36" s="158" t="s">
        <v>149</v>
      </c>
      <c r="E36" s="159">
        <v>44062</v>
      </c>
      <c r="F36" s="160">
        <v>43736</v>
      </c>
      <c r="G36" s="156">
        <v>318861700068080</v>
      </c>
      <c r="H36" s="161">
        <v>860305072874</v>
      </c>
      <c r="I36" s="162" t="s">
        <v>230</v>
      </c>
      <c r="J36" s="158" t="s">
        <v>167</v>
      </c>
      <c r="K36" s="158" t="s">
        <v>212</v>
      </c>
      <c r="L36" s="158">
        <v>628672</v>
      </c>
      <c r="M36" s="163" t="s">
        <v>231</v>
      </c>
      <c r="N36" s="158" t="s">
        <v>232</v>
      </c>
      <c r="O36" s="158" t="s">
        <v>212</v>
      </c>
      <c r="P36" s="164" t="s">
        <v>233</v>
      </c>
      <c r="Q36" s="157" t="s">
        <v>232</v>
      </c>
      <c r="R36" s="158"/>
      <c r="S36" s="157">
        <v>79224040633</v>
      </c>
      <c r="T36" s="165" t="s">
        <v>234</v>
      </c>
      <c r="U36" s="166" t="s">
        <v>235</v>
      </c>
      <c r="V36" s="158"/>
      <c r="W36" s="158"/>
      <c r="X36" s="158"/>
      <c r="Y36" s="158"/>
      <c r="Z36" s="158"/>
      <c r="AA36" s="158"/>
      <c r="AB36" s="158" t="s">
        <v>75</v>
      </c>
      <c r="AC36" s="164" t="s">
        <v>236</v>
      </c>
      <c r="AD36" s="157"/>
      <c r="AE36" s="157" t="s">
        <v>105</v>
      </c>
      <c r="AF36" s="157"/>
      <c r="AG36" s="158"/>
      <c r="AH36" s="157"/>
      <c r="AI36" s="158"/>
      <c r="AJ36" s="158"/>
      <c r="AK36" s="158"/>
      <c r="AL36" s="167"/>
      <c r="AM36" s="158"/>
      <c r="AN36" s="158"/>
      <c r="AO36" s="167"/>
      <c r="AP36" s="168"/>
      <c r="AQ36" s="158"/>
      <c r="AR36" s="158"/>
      <c r="AS36" s="158"/>
      <c r="AT36" s="169"/>
      <c r="AU36" s="157"/>
      <c r="AV36" s="158"/>
      <c r="AW36" s="158"/>
      <c r="AX36" s="158"/>
      <c r="AY36" s="158"/>
      <c r="AZ36" s="158"/>
      <c r="BA36" s="157"/>
      <c r="BB36" s="157"/>
      <c r="BC36" s="157"/>
      <c r="BD36" s="158"/>
      <c r="BE36" s="157" t="s">
        <v>152</v>
      </c>
    </row>
    <row r="37" spans="1:57" s="170" customFormat="1" ht="52.15" hidden="1" customHeight="1">
      <c r="A37" s="171">
        <v>4</v>
      </c>
      <c r="B37" s="157"/>
      <c r="C37" s="172" t="s">
        <v>237</v>
      </c>
      <c r="D37" s="158" t="s">
        <v>149</v>
      </c>
      <c r="E37" s="159">
        <v>44062</v>
      </c>
      <c r="F37" s="160">
        <v>43424</v>
      </c>
      <c r="G37" s="173">
        <v>318861700083052</v>
      </c>
      <c r="H37" s="174" t="s">
        <v>238</v>
      </c>
      <c r="I37" s="157" t="s">
        <v>239</v>
      </c>
      <c r="J37" s="158" t="s">
        <v>167</v>
      </c>
      <c r="K37" s="172" t="s">
        <v>240</v>
      </c>
      <c r="L37" s="172">
        <v>628672</v>
      </c>
      <c r="M37" s="175" t="s">
        <v>215</v>
      </c>
      <c r="N37" s="176" t="s">
        <v>241</v>
      </c>
      <c r="O37" s="164" t="s">
        <v>212</v>
      </c>
      <c r="P37" s="164" t="s">
        <v>242</v>
      </c>
      <c r="Q37" s="164">
        <v>21</v>
      </c>
      <c r="R37" s="164"/>
      <c r="S37" s="172" t="s">
        <v>243</v>
      </c>
      <c r="T37" s="177" t="s">
        <v>244</v>
      </c>
      <c r="U37" s="166"/>
      <c r="V37" s="178"/>
      <c r="W37" s="178"/>
      <c r="X37" s="178"/>
      <c r="Y37" s="178"/>
      <c r="Z37" s="178"/>
      <c r="AA37" s="178"/>
      <c r="AB37" s="158" t="s">
        <v>75</v>
      </c>
      <c r="AC37" s="158" t="s">
        <v>224</v>
      </c>
      <c r="AD37" s="164"/>
      <c r="AE37" s="179" t="s">
        <v>105</v>
      </c>
      <c r="AF37" s="164"/>
      <c r="AG37" s="164"/>
      <c r="AH37" s="179"/>
      <c r="AI37" s="164"/>
      <c r="AJ37" s="164"/>
      <c r="AK37" s="164"/>
      <c r="AL37" s="164"/>
      <c r="AM37" s="164"/>
      <c r="AN37" s="164" t="s">
        <v>81</v>
      </c>
      <c r="AO37" s="164"/>
      <c r="AP37" s="164"/>
      <c r="AQ37" s="164"/>
      <c r="AR37" s="164"/>
      <c r="AS37" s="180"/>
      <c r="AT37" s="181"/>
      <c r="AU37" s="181"/>
      <c r="AV37" s="180"/>
      <c r="AW37" s="180"/>
      <c r="AX37" s="180"/>
      <c r="AY37" s="180"/>
      <c r="AZ37" s="180"/>
      <c r="BA37" s="180"/>
      <c r="BB37" s="180"/>
      <c r="BC37" s="182"/>
      <c r="BD37" s="182"/>
      <c r="BE37" s="181" t="s">
        <v>152</v>
      </c>
    </row>
    <row r="38" spans="1:57" s="76" customFormat="1" hidden="1">
      <c r="A38" s="69"/>
      <c r="B38" s="69"/>
      <c r="C38" s="70" t="s">
        <v>245</v>
      </c>
      <c r="D38" s="70"/>
      <c r="E38" s="70"/>
      <c r="F38" s="70"/>
      <c r="G38" s="71"/>
      <c r="H38" s="72"/>
      <c r="I38" s="72"/>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2"/>
      <c r="AM38" s="70"/>
      <c r="AN38" s="70"/>
      <c r="AO38" s="72"/>
      <c r="AP38" s="72"/>
      <c r="AQ38" s="73"/>
      <c r="AR38" s="70"/>
      <c r="AS38" s="70"/>
      <c r="AT38" s="74"/>
      <c r="AU38" s="70"/>
      <c r="AV38" s="70"/>
      <c r="AW38" s="70"/>
      <c r="AX38" s="70"/>
      <c r="AY38" s="70"/>
      <c r="AZ38" s="70"/>
      <c r="BA38" s="70"/>
      <c r="BB38" s="70"/>
      <c r="BC38" s="70"/>
      <c r="BD38" s="70"/>
      <c r="BE38" s="75"/>
    </row>
    <row r="39" spans="1:57" s="76" customFormat="1" hidden="1">
      <c r="A39" s="69"/>
      <c r="B39" s="69"/>
      <c r="C39" s="70" t="s">
        <v>255</v>
      </c>
      <c r="D39" s="70"/>
      <c r="E39" s="70"/>
      <c r="F39" s="70"/>
      <c r="G39" s="71"/>
      <c r="H39" s="72"/>
      <c r="I39" s="72"/>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2"/>
      <c r="AM39" s="70"/>
      <c r="AN39" s="70"/>
      <c r="AO39" s="72"/>
      <c r="AP39" s="72"/>
      <c r="AQ39" s="73"/>
      <c r="AR39" s="70"/>
      <c r="AS39" s="70"/>
      <c r="AT39" s="74"/>
      <c r="AU39" s="70"/>
      <c r="AV39" s="70"/>
      <c r="AW39" s="70"/>
      <c r="AX39" s="70"/>
      <c r="AY39" s="70"/>
      <c r="AZ39" s="70"/>
      <c r="BA39" s="70"/>
      <c r="BB39" s="70"/>
      <c r="BC39" s="70"/>
      <c r="BD39" s="70"/>
      <c r="BE39" s="75"/>
    </row>
    <row r="40" spans="1:57" s="170" customFormat="1" ht="165" hidden="1">
      <c r="A40" s="156">
        <v>1</v>
      </c>
      <c r="B40" s="157"/>
      <c r="C40" s="158" t="s">
        <v>260</v>
      </c>
      <c r="D40" s="157" t="s">
        <v>259</v>
      </c>
      <c r="E40" s="183"/>
      <c r="F40" s="159"/>
      <c r="G40" s="184"/>
      <c r="H40" s="184">
        <v>8604999679</v>
      </c>
      <c r="I40" s="162" t="s">
        <v>261</v>
      </c>
      <c r="J40" s="157" t="s">
        <v>86</v>
      </c>
      <c r="K40" s="157" t="s">
        <v>256</v>
      </c>
      <c r="L40" s="157" t="e">
        <f>'[2]Единый реестр'!L36</f>
        <v>#REF!</v>
      </c>
      <c r="M40" s="157" t="e">
        <f>'[2]Единый реестр'!M36</f>
        <v>#REF!</v>
      </c>
      <c r="N40" s="157" t="e">
        <f>'[2]Единый реестр'!N36</f>
        <v>#REF!</v>
      </c>
      <c r="O40" s="157" t="s">
        <v>256</v>
      </c>
      <c r="P40" s="157" t="e">
        <f>'[2]Единый реестр'!P36</f>
        <v>#REF!</v>
      </c>
      <c r="Q40" s="157" t="e">
        <f>'[2]Единый реестр'!Q36</f>
        <v>#REF!</v>
      </c>
      <c r="R40" s="157" t="s">
        <v>262</v>
      </c>
      <c r="S40" s="157">
        <v>89370927092</v>
      </c>
      <c r="T40" s="185" t="s">
        <v>263</v>
      </c>
      <c r="U40" s="186"/>
      <c r="V40" s="158"/>
      <c r="W40" s="158"/>
      <c r="X40" s="158"/>
      <c r="Y40" s="158"/>
      <c r="Z40" s="158"/>
      <c r="AA40" s="158"/>
      <c r="AB40" s="158" t="s">
        <v>75</v>
      </c>
      <c r="AC40" s="158" t="s">
        <v>264</v>
      </c>
      <c r="AD40" s="158"/>
      <c r="AE40" s="158" t="s">
        <v>265</v>
      </c>
      <c r="AF40" s="158"/>
      <c r="AG40" s="158"/>
      <c r="AH40" s="157" t="s">
        <v>116</v>
      </c>
      <c r="AI40" s="157"/>
      <c r="AJ40" s="157"/>
      <c r="AK40" s="157"/>
      <c r="AL40" s="162"/>
      <c r="AM40" s="160"/>
      <c r="AN40" s="157"/>
      <c r="AO40" s="162"/>
      <c r="AP40" s="187" t="s">
        <v>266</v>
      </c>
      <c r="AQ40" s="160"/>
      <c r="AR40" s="188" t="s">
        <v>267</v>
      </c>
      <c r="AS40" s="189" t="s">
        <v>268</v>
      </c>
      <c r="AT40" s="190">
        <v>195</v>
      </c>
      <c r="AU40" s="157" t="s">
        <v>269</v>
      </c>
      <c r="AV40" s="157"/>
      <c r="AW40" s="157"/>
      <c r="AX40" s="157"/>
      <c r="AY40" s="157"/>
      <c r="AZ40" s="191" t="s">
        <v>270</v>
      </c>
      <c r="BA40" s="157"/>
      <c r="BB40" s="157" t="s">
        <v>82</v>
      </c>
      <c r="BC40" s="191" t="s">
        <v>104</v>
      </c>
      <c r="BD40" s="157"/>
      <c r="BE40" s="157" t="s">
        <v>161</v>
      </c>
    </row>
    <row r="41" spans="1:57" s="206" customFormat="1" ht="173.25" hidden="1">
      <c r="A41" s="192">
        <v>2</v>
      </c>
      <c r="B41" s="193"/>
      <c r="C41" s="194" t="s">
        <v>271</v>
      </c>
      <c r="D41" s="193" t="s">
        <v>214</v>
      </c>
      <c r="E41" s="195"/>
      <c r="F41" s="196"/>
      <c r="G41" s="197"/>
      <c r="H41" s="197">
        <v>8604024954</v>
      </c>
      <c r="I41" s="198" t="s">
        <v>272</v>
      </c>
      <c r="J41" s="193" t="s">
        <v>86</v>
      </c>
      <c r="K41" s="193" t="s">
        <v>256</v>
      </c>
      <c r="L41" s="193">
        <v>628301</v>
      </c>
      <c r="M41" s="193" t="s">
        <v>273</v>
      </c>
      <c r="N41" s="193" t="s">
        <v>258</v>
      </c>
      <c r="O41" s="193" t="s">
        <v>256</v>
      </c>
      <c r="P41" s="193" t="s">
        <v>273</v>
      </c>
      <c r="Q41" s="193" t="s">
        <v>258</v>
      </c>
      <c r="R41" s="194"/>
      <c r="S41" s="193" t="s">
        <v>274</v>
      </c>
      <c r="T41" s="199" t="s">
        <v>275</v>
      </c>
      <c r="U41" s="200"/>
      <c r="V41" s="194"/>
      <c r="W41" s="194"/>
      <c r="X41" s="194"/>
      <c r="Y41" s="194"/>
      <c r="Z41" s="194"/>
      <c r="AA41" s="194"/>
      <c r="AB41" s="194" t="s">
        <v>276</v>
      </c>
      <c r="AC41" s="194" t="s">
        <v>277</v>
      </c>
      <c r="AD41" s="194"/>
      <c r="AE41" s="194"/>
      <c r="AF41" s="194"/>
      <c r="AG41" s="194"/>
      <c r="AH41" s="193" t="s">
        <v>130</v>
      </c>
      <c r="AI41" s="193"/>
      <c r="AJ41" s="193"/>
      <c r="AK41" s="193"/>
      <c r="AL41" s="198"/>
      <c r="AM41" s="201"/>
      <c r="AN41" s="193"/>
      <c r="AO41" s="198"/>
      <c r="AP41" s="202" t="s">
        <v>266</v>
      </c>
      <c r="AQ41" s="201"/>
      <c r="AR41" s="193"/>
      <c r="AS41" s="193"/>
      <c r="AT41" s="203"/>
      <c r="AU41" s="193"/>
      <c r="AV41" s="193"/>
      <c r="AW41" s="193"/>
      <c r="AX41" s="193"/>
      <c r="AY41" s="193"/>
      <c r="AZ41" s="204"/>
      <c r="BA41" s="193"/>
      <c r="BB41" s="193"/>
      <c r="BC41" s="193"/>
      <c r="BD41" s="193"/>
      <c r="BE41" s="205" t="s">
        <v>161</v>
      </c>
    </row>
    <row r="42" spans="1:57" s="206" customFormat="1" ht="63" hidden="1">
      <c r="A42" s="192">
        <v>3</v>
      </c>
      <c r="B42" s="193"/>
      <c r="C42" s="194" t="s">
        <v>278</v>
      </c>
      <c r="D42" s="193" t="s">
        <v>149</v>
      </c>
      <c r="E42" s="196"/>
      <c r="F42" s="196"/>
      <c r="G42" s="197"/>
      <c r="H42" s="207" t="s">
        <v>279</v>
      </c>
      <c r="I42" s="193" t="s">
        <v>278</v>
      </c>
      <c r="J42" s="193" t="s">
        <v>86</v>
      </c>
      <c r="K42" s="193" t="s">
        <v>256</v>
      </c>
      <c r="L42" s="193">
        <v>628307</v>
      </c>
      <c r="M42" s="193" t="s">
        <v>280</v>
      </c>
      <c r="N42" s="193" t="s">
        <v>281</v>
      </c>
      <c r="O42" s="193" t="s">
        <v>256</v>
      </c>
      <c r="P42" s="193" t="s">
        <v>282</v>
      </c>
      <c r="Q42" s="193" t="s">
        <v>283</v>
      </c>
      <c r="R42" s="194"/>
      <c r="S42" s="194"/>
      <c r="T42" s="200"/>
      <c r="U42" s="194"/>
      <c r="V42" s="194"/>
      <c r="W42" s="194"/>
      <c r="X42" s="194"/>
      <c r="Y42" s="194"/>
      <c r="Z42" s="194"/>
      <c r="AA42" s="194"/>
      <c r="AB42" s="208"/>
      <c r="AC42" s="194"/>
      <c r="AD42" s="194"/>
      <c r="AE42" s="194"/>
      <c r="AF42" s="194"/>
      <c r="AG42" s="194"/>
      <c r="AH42" s="194"/>
      <c r="AI42" s="194"/>
      <c r="AJ42" s="194"/>
      <c r="AK42" s="194"/>
      <c r="AL42" s="194"/>
      <c r="AM42" s="194"/>
      <c r="AN42" s="194"/>
      <c r="AO42" s="194"/>
      <c r="AP42" s="209"/>
      <c r="AQ42" s="196"/>
      <c r="AR42" s="194"/>
      <c r="AS42" s="194"/>
      <c r="AT42" s="193"/>
      <c r="AU42" s="193"/>
      <c r="AV42" s="194"/>
      <c r="AW42" s="194"/>
      <c r="AX42" s="194"/>
      <c r="AY42" s="194"/>
      <c r="AZ42" s="194"/>
      <c r="BA42" s="194"/>
      <c r="BB42" s="194"/>
      <c r="BC42" s="194"/>
      <c r="BD42" s="194"/>
      <c r="BE42" s="193" t="s">
        <v>152</v>
      </c>
    </row>
    <row r="43" spans="1:57" s="76" customFormat="1" hidden="1">
      <c r="A43" s="69"/>
      <c r="B43" s="69"/>
      <c r="C43" s="70" t="s">
        <v>284</v>
      </c>
      <c r="D43" s="70"/>
      <c r="E43" s="70"/>
      <c r="F43" s="70"/>
      <c r="G43" s="71"/>
      <c r="H43" s="72"/>
      <c r="I43" s="72"/>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2"/>
      <c r="AJ43" s="72"/>
      <c r="AK43" s="72"/>
      <c r="AL43" s="72"/>
      <c r="AM43" s="70"/>
      <c r="AN43" s="70"/>
      <c r="AO43" s="72"/>
      <c r="AP43" s="72"/>
      <c r="AQ43" s="73"/>
      <c r="AR43" s="70"/>
      <c r="AS43" s="70"/>
      <c r="AT43" s="74"/>
      <c r="AU43" s="70"/>
      <c r="AV43" s="70"/>
      <c r="AW43" s="70"/>
      <c r="AX43" s="70"/>
      <c r="AY43" s="70"/>
      <c r="AZ43" s="70"/>
      <c r="BA43" s="70"/>
      <c r="BB43" s="70"/>
      <c r="BC43" s="70"/>
      <c r="BD43" s="70"/>
      <c r="BE43" s="75"/>
    </row>
    <row r="44" spans="1:57" s="221" customFormat="1" ht="114.75" hidden="1" customHeight="1">
      <c r="A44" s="210">
        <v>1</v>
      </c>
      <c r="B44" s="211"/>
      <c r="C44" s="212" t="s">
        <v>288</v>
      </c>
      <c r="D44" s="212" t="s">
        <v>149</v>
      </c>
      <c r="E44" s="213"/>
      <c r="F44" s="213">
        <v>40833</v>
      </c>
      <c r="G44" s="214">
        <v>311861929000042</v>
      </c>
      <c r="H44" s="214">
        <v>861900464504</v>
      </c>
      <c r="I44" s="215" t="s">
        <v>288</v>
      </c>
      <c r="J44" s="212" t="s">
        <v>86</v>
      </c>
      <c r="K44" s="212" t="s">
        <v>289</v>
      </c>
      <c r="L44" s="212">
        <v>628331</v>
      </c>
      <c r="M44" s="216" t="s">
        <v>287</v>
      </c>
      <c r="N44" s="212" t="s">
        <v>290</v>
      </c>
      <c r="O44" s="212" t="s">
        <v>289</v>
      </c>
      <c r="P44" s="212" t="s">
        <v>291</v>
      </c>
      <c r="Q44" s="212" t="s">
        <v>292</v>
      </c>
      <c r="R44" s="212" t="s">
        <v>293</v>
      </c>
      <c r="S44" s="212" t="s">
        <v>294</v>
      </c>
      <c r="T44" s="217" t="s">
        <v>295</v>
      </c>
      <c r="U44" s="212"/>
      <c r="V44" s="212"/>
      <c r="W44" s="212"/>
      <c r="X44" s="212"/>
      <c r="Y44" s="212"/>
      <c r="Z44" s="212"/>
      <c r="AA44" s="212"/>
      <c r="AB44" s="212" t="s">
        <v>296</v>
      </c>
      <c r="AC44" s="212" t="s">
        <v>297</v>
      </c>
      <c r="AD44" s="212"/>
      <c r="AE44" s="212"/>
      <c r="AF44" s="212"/>
      <c r="AG44" s="212" t="s">
        <v>298</v>
      </c>
      <c r="AH44" s="212" t="s">
        <v>299</v>
      </c>
      <c r="AI44" s="212"/>
      <c r="AJ44" s="212"/>
      <c r="AK44" s="212"/>
      <c r="AL44" s="215"/>
      <c r="AM44" s="212"/>
      <c r="AN44" s="212"/>
      <c r="AO44" s="215"/>
      <c r="AP44" s="218" t="s">
        <v>300</v>
      </c>
      <c r="AQ44" s="213"/>
      <c r="AR44" s="219"/>
      <c r="AS44" s="219"/>
      <c r="AT44" s="219"/>
      <c r="AU44" s="219"/>
      <c r="AV44" s="219"/>
      <c r="AW44" s="219" t="s">
        <v>301</v>
      </c>
      <c r="AX44" s="219" t="s">
        <v>302</v>
      </c>
      <c r="AY44" s="219" t="s">
        <v>302</v>
      </c>
      <c r="AZ44" s="219" t="s">
        <v>303</v>
      </c>
      <c r="BA44" s="219" t="s">
        <v>304</v>
      </c>
      <c r="BB44" s="219" t="s">
        <v>305</v>
      </c>
      <c r="BC44" s="219" t="s">
        <v>299</v>
      </c>
      <c r="BD44" s="219"/>
      <c r="BE44" s="220" t="s">
        <v>152</v>
      </c>
    </row>
    <row r="45" spans="1:57" s="76" customFormat="1" hidden="1">
      <c r="A45" s="69"/>
      <c r="B45" s="69"/>
      <c r="C45" s="70" t="s">
        <v>306</v>
      </c>
      <c r="D45" s="70"/>
      <c r="E45" s="70"/>
      <c r="F45" s="70"/>
      <c r="G45" s="71"/>
      <c r="H45" s="72"/>
      <c r="I45" s="72"/>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2"/>
      <c r="AM45" s="70"/>
      <c r="AN45" s="70"/>
      <c r="AO45" s="72"/>
      <c r="AP45" s="72"/>
      <c r="AQ45" s="73"/>
      <c r="AR45" s="70"/>
      <c r="AS45" s="70"/>
      <c r="AT45" s="74"/>
      <c r="AU45" s="70"/>
      <c r="AV45" s="70"/>
      <c r="AW45" s="70"/>
      <c r="AX45" s="70"/>
      <c r="AY45" s="70"/>
      <c r="AZ45" s="70"/>
      <c r="BA45" s="70"/>
      <c r="BB45" s="70"/>
      <c r="BC45" s="70"/>
      <c r="BD45" s="70"/>
      <c r="BE45" s="75"/>
    </row>
    <row r="46" spans="1:57" s="41" customFormat="1" ht="83.25" hidden="1" customHeight="1">
      <c r="A46" s="33">
        <v>1</v>
      </c>
      <c r="B46" s="30"/>
      <c r="C46" s="31" t="s">
        <v>313</v>
      </c>
      <c r="D46" s="31" t="s">
        <v>213</v>
      </c>
      <c r="E46" s="78"/>
      <c r="F46" s="78">
        <v>44033</v>
      </c>
      <c r="G46" s="148">
        <v>1208600007330</v>
      </c>
      <c r="H46" s="30">
        <v>8603241924</v>
      </c>
      <c r="I46" s="31" t="s">
        <v>314</v>
      </c>
      <c r="J46" s="31" t="s">
        <v>157</v>
      </c>
      <c r="K46" s="31" t="s">
        <v>307</v>
      </c>
      <c r="L46" s="31">
        <v>628602</v>
      </c>
      <c r="M46" s="36" t="s">
        <v>310</v>
      </c>
      <c r="N46" s="222" t="s">
        <v>315</v>
      </c>
      <c r="O46" s="31" t="s">
        <v>316</v>
      </c>
      <c r="P46" s="31" t="s">
        <v>311</v>
      </c>
      <c r="Q46" s="31" t="s">
        <v>312</v>
      </c>
      <c r="R46" s="31" t="s">
        <v>317</v>
      </c>
      <c r="S46" s="31" t="s">
        <v>318</v>
      </c>
      <c r="T46" s="223" t="s">
        <v>319</v>
      </c>
      <c r="U46" s="31"/>
      <c r="V46" s="31"/>
      <c r="W46" s="31"/>
      <c r="X46" s="31"/>
      <c r="Y46" s="31"/>
      <c r="Z46" s="31"/>
      <c r="AA46" s="31"/>
      <c r="AB46" s="31" t="s">
        <v>246</v>
      </c>
      <c r="AC46" s="31" t="s">
        <v>320</v>
      </c>
      <c r="AD46" s="31"/>
      <c r="AE46" s="31" t="s">
        <v>158</v>
      </c>
      <c r="AF46" s="31" t="s">
        <v>250</v>
      </c>
      <c r="AG46" s="31" t="s">
        <v>321</v>
      </c>
      <c r="AH46" s="31" t="s">
        <v>116</v>
      </c>
      <c r="AI46" s="224"/>
      <c r="AJ46" s="224"/>
      <c r="AK46" s="224"/>
      <c r="AL46" s="224"/>
      <c r="AM46" s="224"/>
      <c r="AN46" s="31"/>
      <c r="AO46" s="31"/>
      <c r="AP46" s="84" t="s">
        <v>322</v>
      </c>
      <c r="AQ46" s="78">
        <v>43647</v>
      </c>
      <c r="AR46" s="152"/>
      <c r="AS46" s="152"/>
      <c r="AT46" s="152"/>
      <c r="AU46" s="152"/>
      <c r="AV46" s="152"/>
      <c r="AW46" s="152"/>
      <c r="AX46" s="152"/>
      <c r="AY46" s="152"/>
      <c r="AZ46" s="152"/>
      <c r="BA46" s="152"/>
      <c r="BB46" s="152"/>
      <c r="BC46" s="152"/>
      <c r="BD46" s="152"/>
      <c r="BE46" s="30" t="s">
        <v>161</v>
      </c>
    </row>
    <row r="47" spans="1:57" s="41" customFormat="1" ht="68.25" hidden="1" customHeight="1">
      <c r="A47" s="33">
        <v>2</v>
      </c>
      <c r="B47" s="30"/>
      <c r="C47" s="31" t="s">
        <v>344</v>
      </c>
      <c r="D47" s="31" t="s">
        <v>213</v>
      </c>
      <c r="E47" s="225">
        <v>44105</v>
      </c>
      <c r="F47" s="225">
        <v>43861</v>
      </c>
      <c r="G47" s="33">
        <v>1208600001147</v>
      </c>
      <c r="H47" s="226">
        <v>8603240374</v>
      </c>
      <c r="I47" s="30" t="s">
        <v>345</v>
      </c>
      <c r="J47" s="36" t="s">
        <v>71</v>
      </c>
      <c r="K47" s="36" t="s">
        <v>325</v>
      </c>
      <c r="L47" s="31">
        <v>628617</v>
      </c>
      <c r="M47" s="36" t="s">
        <v>346</v>
      </c>
      <c r="N47" s="31" t="s">
        <v>347</v>
      </c>
      <c r="O47" s="36" t="s">
        <v>325</v>
      </c>
      <c r="P47" s="31" t="s">
        <v>348</v>
      </c>
      <c r="Q47" s="31" t="s">
        <v>349</v>
      </c>
      <c r="R47" s="31" t="s">
        <v>328</v>
      </c>
      <c r="S47" s="31" t="s">
        <v>350</v>
      </c>
      <c r="T47" s="227" t="s">
        <v>351</v>
      </c>
      <c r="U47" s="31"/>
      <c r="V47" s="31"/>
      <c r="W47" s="31"/>
      <c r="X47" s="31"/>
      <c r="Y47" s="31"/>
      <c r="Z47" s="31"/>
      <c r="AA47" s="31"/>
      <c r="AB47" s="31" t="s">
        <v>246</v>
      </c>
      <c r="AC47" s="31" t="s">
        <v>352</v>
      </c>
      <c r="AD47" s="31"/>
      <c r="AE47" s="31"/>
      <c r="AF47" s="31"/>
      <c r="AG47" s="31"/>
      <c r="AH47" s="31" t="s">
        <v>353</v>
      </c>
      <c r="AI47" s="31"/>
      <c r="AJ47" s="31"/>
      <c r="AK47" s="31"/>
      <c r="AL47" s="31"/>
      <c r="AM47" s="31"/>
      <c r="AN47" s="31"/>
      <c r="AO47" s="31"/>
      <c r="AP47" s="84" t="s">
        <v>354</v>
      </c>
      <c r="AQ47" s="78">
        <v>44105</v>
      </c>
      <c r="AR47" s="228"/>
      <c r="AS47" s="228"/>
      <c r="AT47" s="228"/>
      <c r="AU47" s="228"/>
      <c r="AV47" s="228"/>
      <c r="AW47" s="228"/>
      <c r="AX47" s="228"/>
      <c r="AY47" s="228"/>
      <c r="AZ47" s="228"/>
      <c r="BA47" s="228"/>
      <c r="BB47" s="229"/>
      <c r="BC47" s="229"/>
      <c r="BD47" s="229"/>
      <c r="BE47" s="30" t="s">
        <v>161</v>
      </c>
    </row>
    <row r="48" spans="1:57" s="236" customFormat="1" ht="89.25" hidden="1" customHeight="1">
      <c r="A48" s="33">
        <v>3</v>
      </c>
      <c r="B48" s="230"/>
      <c r="C48" s="231" t="s">
        <v>357</v>
      </c>
      <c r="D48" s="231" t="s">
        <v>117</v>
      </c>
      <c r="E48" s="232"/>
      <c r="F48" s="232">
        <v>42766</v>
      </c>
      <c r="G48" s="233" t="s">
        <v>358</v>
      </c>
      <c r="H48" s="230">
        <v>8603226404</v>
      </c>
      <c r="I48" s="231" t="s">
        <v>359</v>
      </c>
      <c r="J48" s="231" t="s">
        <v>71</v>
      </c>
      <c r="K48" s="231" t="s">
        <v>309</v>
      </c>
      <c r="L48" s="231">
        <v>628616</v>
      </c>
      <c r="M48" s="234" t="s">
        <v>334</v>
      </c>
      <c r="N48" s="231" t="s">
        <v>360</v>
      </c>
      <c r="O48" s="231" t="s">
        <v>309</v>
      </c>
      <c r="P48" s="231" t="s">
        <v>334</v>
      </c>
      <c r="Q48" s="231" t="s">
        <v>360</v>
      </c>
      <c r="R48" s="231" t="s">
        <v>361</v>
      </c>
      <c r="S48" s="231" t="s">
        <v>336</v>
      </c>
      <c r="T48" s="231" t="s">
        <v>337</v>
      </c>
      <c r="U48" s="231"/>
      <c r="V48" s="231"/>
      <c r="W48" s="231"/>
      <c r="X48" s="231"/>
      <c r="Y48" s="231"/>
      <c r="Z48" s="231"/>
      <c r="AA48" s="231"/>
      <c r="AB48" s="231" t="s">
        <v>246</v>
      </c>
      <c r="AC48" s="234" t="s">
        <v>362</v>
      </c>
      <c r="AD48" s="231"/>
      <c r="AE48" s="231"/>
      <c r="AF48" s="231"/>
      <c r="AG48" s="231"/>
      <c r="AH48" s="234" t="s">
        <v>120</v>
      </c>
      <c r="AI48" s="233"/>
      <c r="AJ48" s="233"/>
      <c r="AK48" s="233"/>
      <c r="AL48" s="233"/>
      <c r="AM48" s="231"/>
      <c r="AN48" s="231"/>
      <c r="AO48" s="231"/>
      <c r="AP48" s="231"/>
      <c r="AQ48" s="232"/>
      <c r="AR48" s="235"/>
      <c r="AS48" s="235"/>
      <c r="AT48" s="235"/>
      <c r="AU48" s="235"/>
      <c r="AV48" s="235"/>
      <c r="AW48" s="235"/>
      <c r="AX48" s="235"/>
      <c r="AY48" s="235"/>
      <c r="AZ48" s="235"/>
      <c r="BA48" s="235"/>
      <c r="BB48" s="235"/>
      <c r="BC48" s="235"/>
      <c r="BD48" s="235"/>
      <c r="BE48" s="230" t="s">
        <v>121</v>
      </c>
    </row>
    <row r="49" spans="1:57" s="236" customFormat="1" ht="89.25" hidden="1" customHeight="1">
      <c r="A49" s="33">
        <v>4</v>
      </c>
      <c r="B49" s="230"/>
      <c r="C49" s="231" t="s">
        <v>363</v>
      </c>
      <c r="D49" s="231" t="s">
        <v>117</v>
      </c>
      <c r="E49" s="232"/>
      <c r="F49" s="232">
        <v>42465</v>
      </c>
      <c r="G49" s="237">
        <v>1168617056497</v>
      </c>
      <c r="H49" s="238">
        <v>8603221572</v>
      </c>
      <c r="I49" s="231" t="s">
        <v>364</v>
      </c>
      <c r="J49" s="230" t="s">
        <v>71</v>
      </c>
      <c r="K49" s="231" t="s">
        <v>316</v>
      </c>
      <c r="L49" s="231">
        <v>628600</v>
      </c>
      <c r="M49" s="234" t="s">
        <v>365</v>
      </c>
      <c r="N49" s="231" t="s">
        <v>366</v>
      </c>
      <c r="O49" s="239" t="s">
        <v>316</v>
      </c>
      <c r="P49" s="234" t="s">
        <v>365</v>
      </c>
      <c r="Q49" s="239" t="s">
        <v>366</v>
      </c>
      <c r="R49" s="230" t="s">
        <v>367</v>
      </c>
      <c r="S49" s="231" t="s">
        <v>368</v>
      </c>
      <c r="T49" s="240" t="s">
        <v>369</v>
      </c>
      <c r="U49" s="231"/>
      <c r="V49" s="231"/>
      <c r="W49" s="231"/>
      <c r="X49" s="231"/>
      <c r="Y49" s="231"/>
      <c r="Z49" s="231"/>
      <c r="AA49" s="231"/>
      <c r="AB49" s="231" t="s">
        <v>246</v>
      </c>
      <c r="AC49" s="241" t="s">
        <v>362</v>
      </c>
      <c r="AD49" s="231"/>
      <c r="AE49" s="231"/>
      <c r="AF49" s="231"/>
      <c r="AG49" s="231"/>
      <c r="AH49" s="231" t="s">
        <v>285</v>
      </c>
      <c r="AI49" s="231"/>
      <c r="AJ49" s="231"/>
      <c r="AK49" s="231"/>
      <c r="AL49" s="231"/>
      <c r="AM49" s="231"/>
      <c r="AN49" s="231"/>
      <c r="AO49" s="231"/>
      <c r="AP49" s="231"/>
      <c r="AQ49" s="231"/>
      <c r="AR49" s="242"/>
      <c r="AS49" s="242"/>
      <c r="AT49" s="243"/>
      <c r="AU49" s="244"/>
      <c r="AV49" s="242"/>
      <c r="AW49" s="242"/>
      <c r="AX49" s="242"/>
      <c r="AY49" s="242"/>
      <c r="AZ49" s="242"/>
      <c r="BA49" s="242"/>
      <c r="BB49" s="242"/>
      <c r="BC49" s="242"/>
      <c r="BD49" s="242"/>
      <c r="BE49" s="244" t="s">
        <v>121</v>
      </c>
    </row>
    <row r="50" spans="1:57" s="236" customFormat="1" ht="89.25" hidden="1" customHeight="1">
      <c r="A50" s="33">
        <v>5</v>
      </c>
      <c r="B50" s="230"/>
      <c r="C50" s="231" t="s">
        <v>370</v>
      </c>
      <c r="D50" s="231" t="s">
        <v>117</v>
      </c>
      <c r="E50" s="232"/>
      <c r="F50" s="232" t="s">
        <v>371</v>
      </c>
      <c r="G50" s="237">
        <v>1148603007750</v>
      </c>
      <c r="H50" s="238">
        <v>8603211648</v>
      </c>
      <c r="I50" s="231" t="s">
        <v>372</v>
      </c>
      <c r="J50" s="230" t="s">
        <v>71</v>
      </c>
      <c r="K50" s="231" t="s">
        <v>316</v>
      </c>
      <c r="L50" s="231">
        <v>628600</v>
      </c>
      <c r="M50" s="234" t="s">
        <v>373</v>
      </c>
      <c r="N50" s="231" t="s">
        <v>374</v>
      </c>
      <c r="O50" s="239" t="s">
        <v>316</v>
      </c>
      <c r="P50" s="234" t="s">
        <v>373</v>
      </c>
      <c r="Q50" s="239" t="s">
        <v>374</v>
      </c>
      <c r="R50" s="230" t="s">
        <v>375</v>
      </c>
      <c r="S50" s="231" t="s">
        <v>376</v>
      </c>
      <c r="T50" s="240" t="s">
        <v>377</v>
      </c>
      <c r="U50" s="231"/>
      <c r="V50" s="231"/>
      <c r="W50" s="231"/>
      <c r="X50" s="231"/>
      <c r="Y50" s="231"/>
      <c r="Z50" s="231"/>
      <c r="AA50" s="231"/>
      <c r="AB50" s="231" t="s">
        <v>246</v>
      </c>
      <c r="AC50" s="241" t="s">
        <v>362</v>
      </c>
      <c r="AD50" s="231"/>
      <c r="AE50" s="231"/>
      <c r="AF50" s="231"/>
      <c r="AG50" s="231"/>
      <c r="AH50" s="231" t="s">
        <v>154</v>
      </c>
      <c r="AI50" s="231"/>
      <c r="AJ50" s="231"/>
      <c r="AK50" s="231"/>
      <c r="AL50" s="231"/>
      <c r="AM50" s="231"/>
      <c r="AN50" s="231"/>
      <c r="AO50" s="231"/>
      <c r="AP50" s="231"/>
      <c r="AQ50" s="231"/>
      <c r="AR50" s="242"/>
      <c r="AS50" s="242"/>
      <c r="AT50" s="243"/>
      <c r="AU50" s="244"/>
      <c r="AV50" s="242"/>
      <c r="AW50" s="242"/>
      <c r="AX50" s="242"/>
      <c r="AY50" s="242"/>
      <c r="AZ50" s="242"/>
      <c r="BA50" s="242"/>
      <c r="BB50" s="242"/>
      <c r="BC50" s="242"/>
      <c r="BD50" s="242"/>
      <c r="BE50" s="244" t="s">
        <v>121</v>
      </c>
    </row>
    <row r="51" spans="1:57" s="236" customFormat="1" ht="78" hidden="1" customHeight="1">
      <c r="A51" s="33">
        <v>6</v>
      </c>
      <c r="B51" s="230"/>
      <c r="C51" s="231" t="s">
        <v>378</v>
      </c>
      <c r="D51" s="239" t="s">
        <v>117</v>
      </c>
      <c r="E51" s="245"/>
      <c r="F51" s="245">
        <v>39401</v>
      </c>
      <c r="G51" s="246" t="s">
        <v>379</v>
      </c>
      <c r="H51" s="247" t="s">
        <v>380</v>
      </c>
      <c r="I51" s="239" t="s">
        <v>381</v>
      </c>
      <c r="J51" s="239" t="s">
        <v>71</v>
      </c>
      <c r="K51" s="239" t="s">
        <v>309</v>
      </c>
      <c r="L51" s="239">
        <v>628606</v>
      </c>
      <c r="M51" s="241" t="s">
        <v>382</v>
      </c>
      <c r="N51" s="239" t="s">
        <v>383</v>
      </c>
      <c r="O51" s="239" t="s">
        <v>309</v>
      </c>
      <c r="P51" s="239" t="s">
        <v>382</v>
      </c>
      <c r="Q51" s="239" t="s">
        <v>383</v>
      </c>
      <c r="R51" s="239" t="s">
        <v>286</v>
      </c>
      <c r="S51" s="239" t="s">
        <v>384</v>
      </c>
      <c r="T51" s="248" t="s">
        <v>385</v>
      </c>
      <c r="U51" s="239"/>
      <c r="V51" s="239"/>
      <c r="W51" s="239"/>
      <c r="X51" s="239"/>
      <c r="Y51" s="239"/>
      <c r="Z51" s="239"/>
      <c r="AA51" s="239"/>
      <c r="AB51" s="239" t="s">
        <v>246</v>
      </c>
      <c r="AC51" s="239" t="s">
        <v>362</v>
      </c>
      <c r="AD51" s="239"/>
      <c r="AE51" s="239"/>
      <c r="AF51" s="239"/>
      <c r="AG51" s="239"/>
      <c r="AH51" s="239" t="s">
        <v>247</v>
      </c>
      <c r="AI51" s="246"/>
      <c r="AJ51" s="246"/>
      <c r="AK51" s="246"/>
      <c r="AL51" s="246"/>
      <c r="AM51" s="239"/>
      <c r="AN51" s="239"/>
      <c r="AO51" s="239"/>
      <c r="AP51" s="239"/>
      <c r="AQ51" s="245"/>
      <c r="AR51" s="249"/>
      <c r="AS51" s="249"/>
      <c r="AT51" s="249"/>
      <c r="AU51" s="249"/>
      <c r="AV51" s="249"/>
      <c r="AW51" s="249"/>
      <c r="AX51" s="249"/>
      <c r="AY51" s="249"/>
      <c r="AZ51" s="249"/>
      <c r="BA51" s="249"/>
      <c r="BB51" s="249"/>
      <c r="BC51" s="249"/>
      <c r="BD51" s="249"/>
      <c r="BE51" s="250" t="s">
        <v>121</v>
      </c>
    </row>
    <row r="52" spans="1:57" s="41" customFormat="1" ht="78" hidden="1" customHeight="1">
      <c r="A52" s="33">
        <v>7</v>
      </c>
      <c r="B52" s="30"/>
      <c r="C52" s="31" t="s">
        <v>386</v>
      </c>
      <c r="D52" s="31" t="s">
        <v>387</v>
      </c>
      <c r="E52" s="32">
        <v>44105</v>
      </c>
      <c r="F52" s="32">
        <v>37574</v>
      </c>
      <c r="G52" s="33">
        <v>1028600954458</v>
      </c>
      <c r="H52" s="251">
        <v>8603039059</v>
      </c>
      <c r="I52" s="34" t="s">
        <v>388</v>
      </c>
      <c r="J52" s="36" t="s">
        <v>71</v>
      </c>
      <c r="K52" s="36" t="s">
        <v>316</v>
      </c>
      <c r="L52" s="31">
        <v>628609</v>
      </c>
      <c r="M52" s="36" t="s">
        <v>171</v>
      </c>
      <c r="N52" s="31" t="s">
        <v>389</v>
      </c>
      <c r="O52" s="36" t="s">
        <v>316</v>
      </c>
      <c r="P52" s="31" t="s">
        <v>171</v>
      </c>
      <c r="Q52" s="31" t="s">
        <v>390</v>
      </c>
      <c r="R52" s="31" t="s">
        <v>391</v>
      </c>
      <c r="S52" s="31" t="s">
        <v>392</v>
      </c>
      <c r="T52" s="227" t="s">
        <v>393</v>
      </c>
      <c r="U52" s="31"/>
      <c r="V52" s="31"/>
      <c r="W52" s="31"/>
      <c r="X52" s="31"/>
      <c r="Y52" s="31"/>
      <c r="Z52" s="31"/>
      <c r="AA52" s="31"/>
      <c r="AB52" s="31" t="s">
        <v>246</v>
      </c>
      <c r="AC52" s="252" t="s">
        <v>362</v>
      </c>
      <c r="AD52" s="31"/>
      <c r="AE52" s="31"/>
      <c r="AF52" s="31"/>
      <c r="AG52" s="31"/>
      <c r="AH52" s="31" t="s">
        <v>153</v>
      </c>
      <c r="AI52" s="31"/>
      <c r="AJ52" s="31"/>
      <c r="AK52" s="31"/>
      <c r="AL52" s="83"/>
      <c r="AM52" s="31"/>
      <c r="AN52" s="31"/>
      <c r="AO52" s="83"/>
      <c r="AP52" s="127"/>
      <c r="AQ52" s="31"/>
      <c r="AR52" s="31"/>
      <c r="AS52" s="31"/>
      <c r="AT52" s="85"/>
      <c r="AU52" s="30"/>
      <c r="AV52" s="31"/>
      <c r="AW52" s="31"/>
      <c r="AX52" s="31"/>
      <c r="AY52" s="31"/>
      <c r="AZ52" s="31"/>
      <c r="BA52" s="31"/>
      <c r="BB52" s="31"/>
      <c r="BC52" s="31"/>
      <c r="BD52" s="31"/>
      <c r="BE52" s="30" t="s">
        <v>121</v>
      </c>
    </row>
    <row r="53" spans="1:57" s="236" customFormat="1" ht="89.25" hidden="1" customHeight="1">
      <c r="A53" s="33">
        <v>8</v>
      </c>
      <c r="B53" s="230"/>
      <c r="C53" s="231" t="s">
        <v>395</v>
      </c>
      <c r="D53" s="231" t="s">
        <v>396</v>
      </c>
      <c r="E53" s="232"/>
      <c r="F53" s="232">
        <v>40525</v>
      </c>
      <c r="G53" s="237">
        <v>310860334700013</v>
      </c>
      <c r="H53" s="253">
        <v>860307841148</v>
      </c>
      <c r="I53" s="231" t="s">
        <v>395</v>
      </c>
      <c r="J53" s="230" t="s">
        <v>71</v>
      </c>
      <c r="K53" s="231" t="s">
        <v>316</v>
      </c>
      <c r="L53" s="231">
        <v>628600</v>
      </c>
      <c r="M53" s="234" t="s">
        <v>397</v>
      </c>
      <c r="N53" s="231" t="s">
        <v>398</v>
      </c>
      <c r="O53" s="239" t="s">
        <v>316</v>
      </c>
      <c r="P53" s="231" t="s">
        <v>397</v>
      </c>
      <c r="Q53" s="231" t="s">
        <v>399</v>
      </c>
      <c r="R53" s="230" t="s">
        <v>400</v>
      </c>
      <c r="S53" s="231" t="s">
        <v>401</v>
      </c>
      <c r="T53" s="240" t="s">
        <v>402</v>
      </c>
      <c r="U53" s="231"/>
      <c r="V53" s="231"/>
      <c r="W53" s="231"/>
      <c r="X53" s="231"/>
      <c r="Y53" s="231"/>
      <c r="Z53" s="231"/>
      <c r="AA53" s="231"/>
      <c r="AB53" s="231" t="s">
        <v>246</v>
      </c>
      <c r="AC53" s="241" t="s">
        <v>362</v>
      </c>
      <c r="AD53" s="231"/>
      <c r="AE53" s="231"/>
      <c r="AF53" s="231"/>
      <c r="AG53" s="231"/>
      <c r="AH53" s="231" t="s">
        <v>331</v>
      </c>
      <c r="AI53" s="231"/>
      <c r="AJ53" s="231"/>
      <c r="AK53" s="231"/>
      <c r="AL53" s="231"/>
      <c r="AM53" s="231"/>
      <c r="AN53" s="231"/>
      <c r="AO53" s="231"/>
      <c r="AP53" s="231"/>
      <c r="AQ53" s="231"/>
      <c r="AR53" s="242"/>
      <c r="AS53" s="242"/>
      <c r="AT53" s="243"/>
      <c r="AU53" s="244"/>
      <c r="AV53" s="242"/>
      <c r="AW53" s="242"/>
      <c r="AX53" s="242"/>
      <c r="AY53" s="242"/>
      <c r="AZ53" s="242"/>
      <c r="BA53" s="242"/>
      <c r="BB53" s="242"/>
      <c r="BC53" s="242"/>
      <c r="BD53" s="242"/>
      <c r="BE53" s="244" t="s">
        <v>152</v>
      </c>
    </row>
    <row r="54" spans="1:57" s="254" customFormat="1" ht="89.25" hidden="1" customHeight="1">
      <c r="A54" s="33">
        <v>9</v>
      </c>
      <c r="B54" s="230"/>
      <c r="C54" s="231" t="s">
        <v>403</v>
      </c>
      <c r="D54" s="231" t="s">
        <v>394</v>
      </c>
      <c r="E54" s="232"/>
      <c r="F54" s="232">
        <v>42657</v>
      </c>
      <c r="G54" s="237">
        <v>316861700118061</v>
      </c>
      <c r="H54" s="33">
        <v>860325657504</v>
      </c>
      <c r="I54" s="231" t="s">
        <v>403</v>
      </c>
      <c r="J54" s="231" t="s">
        <v>71</v>
      </c>
      <c r="K54" s="231" t="s">
        <v>309</v>
      </c>
      <c r="L54" s="231">
        <v>628600</v>
      </c>
      <c r="M54" s="234" t="s">
        <v>404</v>
      </c>
      <c r="N54" s="231" t="s">
        <v>405</v>
      </c>
      <c r="O54" s="231" t="s">
        <v>309</v>
      </c>
      <c r="P54" s="231" t="s">
        <v>406</v>
      </c>
      <c r="Q54" s="231" t="s">
        <v>407</v>
      </c>
      <c r="R54" s="231" t="s">
        <v>408</v>
      </c>
      <c r="S54" s="231" t="s">
        <v>409</v>
      </c>
      <c r="T54" s="240" t="s">
        <v>410</v>
      </c>
      <c r="U54" s="231"/>
      <c r="V54" s="231"/>
      <c r="W54" s="231"/>
      <c r="X54" s="231"/>
      <c r="Y54" s="231"/>
      <c r="Z54" s="231"/>
      <c r="AA54" s="231"/>
      <c r="AB54" s="231" t="s">
        <v>246</v>
      </c>
      <c r="AC54" s="234" t="s">
        <v>411</v>
      </c>
      <c r="AD54" s="231"/>
      <c r="AE54" s="231"/>
      <c r="AF54" s="231"/>
      <c r="AG54" s="231"/>
      <c r="AH54" s="234" t="s">
        <v>285</v>
      </c>
      <c r="AI54" s="231"/>
      <c r="AJ54" s="231"/>
      <c r="AK54" s="231"/>
      <c r="AL54" s="231"/>
      <c r="AM54" s="231"/>
      <c r="AN54" s="231"/>
      <c r="AO54" s="231"/>
      <c r="AP54" s="231"/>
      <c r="AQ54" s="231"/>
      <c r="AR54" s="242"/>
      <c r="AS54" s="242"/>
      <c r="AT54" s="243"/>
      <c r="AU54" s="244"/>
      <c r="AV54" s="242"/>
      <c r="AW54" s="242"/>
      <c r="AX54" s="242"/>
      <c r="AY54" s="242"/>
      <c r="AZ54" s="242"/>
      <c r="BA54" s="242"/>
      <c r="BB54" s="242"/>
      <c r="BC54" s="242"/>
      <c r="BD54" s="242"/>
      <c r="BE54" s="244" t="s">
        <v>152</v>
      </c>
    </row>
    <row r="55" spans="1:57" s="236" customFormat="1" ht="89.25" hidden="1" customHeight="1">
      <c r="A55" s="33">
        <v>10</v>
      </c>
      <c r="B55" s="230"/>
      <c r="C55" s="231" t="s">
        <v>412</v>
      </c>
      <c r="D55" s="250" t="s">
        <v>149</v>
      </c>
      <c r="E55" s="245"/>
      <c r="F55" s="245">
        <v>42759</v>
      </c>
      <c r="G55" s="255">
        <v>317861700004627</v>
      </c>
      <c r="H55" s="256" t="s">
        <v>413</v>
      </c>
      <c r="I55" s="239" t="s">
        <v>414</v>
      </c>
      <c r="J55" s="250" t="s">
        <v>71</v>
      </c>
      <c r="K55" s="239" t="s">
        <v>415</v>
      </c>
      <c r="L55" s="239">
        <v>628634</v>
      </c>
      <c r="M55" s="250" t="s">
        <v>416</v>
      </c>
      <c r="N55" s="250">
        <v>3.45</v>
      </c>
      <c r="O55" s="250" t="s">
        <v>309</v>
      </c>
      <c r="P55" s="250" t="s">
        <v>348</v>
      </c>
      <c r="Q55" s="239" t="s">
        <v>417</v>
      </c>
      <c r="R55" s="250" t="s">
        <v>418</v>
      </c>
      <c r="S55" s="239" t="s">
        <v>419</v>
      </c>
      <c r="T55" s="257" t="s">
        <v>420</v>
      </c>
      <c r="U55" s="239"/>
      <c r="V55" s="239"/>
      <c r="W55" s="239"/>
      <c r="X55" s="239"/>
      <c r="Y55" s="239"/>
      <c r="Z55" s="239"/>
      <c r="AA55" s="239"/>
      <c r="AB55" s="239" t="s">
        <v>246</v>
      </c>
      <c r="AC55" s="258" t="s">
        <v>355</v>
      </c>
      <c r="AD55" s="239"/>
      <c r="AE55" s="239"/>
      <c r="AF55" s="239"/>
      <c r="AG55" s="239"/>
      <c r="AH55" s="239" t="s">
        <v>120</v>
      </c>
      <c r="AI55" s="239"/>
      <c r="AJ55" s="239"/>
      <c r="AK55" s="239"/>
      <c r="AL55" s="239"/>
      <c r="AM55" s="239"/>
      <c r="AN55" s="239"/>
      <c r="AO55" s="239"/>
      <c r="AP55" s="239"/>
      <c r="AQ55" s="239"/>
      <c r="AR55" s="259"/>
      <c r="AS55" s="259"/>
      <c r="AT55" s="260"/>
      <c r="AU55" s="261"/>
      <c r="AV55" s="259"/>
      <c r="AW55" s="259"/>
      <c r="AX55" s="259"/>
      <c r="AY55" s="259"/>
      <c r="AZ55" s="259"/>
      <c r="BA55" s="259"/>
      <c r="BB55" s="259"/>
      <c r="BC55" s="259"/>
      <c r="BD55" s="259"/>
      <c r="BE55" s="261" t="s">
        <v>152</v>
      </c>
    </row>
    <row r="56" spans="1:57" s="236" customFormat="1" ht="89.25" hidden="1" customHeight="1">
      <c r="A56" s="33">
        <v>11</v>
      </c>
      <c r="B56" s="230"/>
      <c r="C56" s="231" t="s">
        <v>338</v>
      </c>
      <c r="D56" s="230" t="s">
        <v>149</v>
      </c>
      <c r="E56" s="232"/>
      <c r="F56" s="232">
        <v>41999</v>
      </c>
      <c r="G56" s="237">
        <v>314860336700360</v>
      </c>
      <c r="H56" s="253">
        <v>860303464499</v>
      </c>
      <c r="I56" s="231" t="s">
        <v>338</v>
      </c>
      <c r="J56" s="230" t="s">
        <v>71</v>
      </c>
      <c r="K56" s="231" t="s">
        <v>316</v>
      </c>
      <c r="L56" s="239">
        <v>628624</v>
      </c>
      <c r="M56" s="252" t="s">
        <v>172</v>
      </c>
      <c r="N56" s="262" t="s">
        <v>421</v>
      </c>
      <c r="O56" s="262" t="s">
        <v>316</v>
      </c>
      <c r="P56" s="252" t="s">
        <v>172</v>
      </c>
      <c r="Q56" s="262" t="s">
        <v>421</v>
      </c>
      <c r="R56" s="239" t="s">
        <v>324</v>
      </c>
      <c r="S56" s="239" t="s">
        <v>339</v>
      </c>
      <c r="T56" s="239" t="s">
        <v>340</v>
      </c>
      <c r="U56" s="231"/>
      <c r="V56" s="231"/>
      <c r="W56" s="231"/>
      <c r="X56" s="231"/>
      <c r="Y56" s="231"/>
      <c r="Z56" s="231"/>
      <c r="AA56" s="231"/>
      <c r="AB56" s="231" t="s">
        <v>246</v>
      </c>
      <c r="AC56" s="241" t="s">
        <v>362</v>
      </c>
      <c r="AD56" s="231"/>
      <c r="AE56" s="231"/>
      <c r="AF56" s="231"/>
      <c r="AG56" s="231"/>
      <c r="AH56" s="231" t="s">
        <v>154</v>
      </c>
      <c r="AI56" s="231"/>
      <c r="AJ56" s="231"/>
      <c r="AK56" s="231"/>
      <c r="AL56" s="231"/>
      <c r="AM56" s="231"/>
      <c r="AN56" s="231"/>
      <c r="AO56" s="231"/>
      <c r="AP56" s="231"/>
      <c r="AQ56" s="231"/>
      <c r="AR56" s="242"/>
      <c r="AS56" s="242"/>
      <c r="AT56" s="243"/>
      <c r="AU56" s="244"/>
      <c r="AV56" s="242"/>
      <c r="AW56" s="242"/>
      <c r="AX56" s="242"/>
      <c r="AY56" s="242"/>
      <c r="AZ56" s="242"/>
      <c r="BA56" s="242"/>
      <c r="BB56" s="242"/>
      <c r="BC56" s="242"/>
      <c r="BD56" s="242"/>
      <c r="BE56" s="244" t="s">
        <v>152</v>
      </c>
    </row>
    <row r="57" spans="1:57" s="267" customFormat="1" ht="89.25" hidden="1" customHeight="1">
      <c r="A57" s="33">
        <v>12</v>
      </c>
      <c r="B57" s="230"/>
      <c r="C57" s="234" t="s">
        <v>359</v>
      </c>
      <c r="D57" s="230" t="s">
        <v>149</v>
      </c>
      <c r="E57" s="263"/>
      <c r="F57" s="263">
        <v>43999</v>
      </c>
      <c r="G57" s="264" t="s">
        <v>422</v>
      </c>
      <c r="H57" s="265" t="s">
        <v>423</v>
      </c>
      <c r="I57" s="230" t="s">
        <v>359</v>
      </c>
      <c r="J57" s="230" t="s">
        <v>71</v>
      </c>
      <c r="K57" s="230" t="s">
        <v>309</v>
      </c>
      <c r="L57" s="230">
        <v>628616</v>
      </c>
      <c r="M57" s="230" t="s">
        <v>334</v>
      </c>
      <c r="N57" s="230" t="s">
        <v>360</v>
      </c>
      <c r="O57" s="230" t="s">
        <v>309</v>
      </c>
      <c r="P57" s="230" t="s">
        <v>334</v>
      </c>
      <c r="Q57" s="230" t="s">
        <v>360</v>
      </c>
      <c r="R57" s="230" t="s">
        <v>361</v>
      </c>
      <c r="S57" s="230" t="s">
        <v>336</v>
      </c>
      <c r="T57" s="230" t="s">
        <v>337</v>
      </c>
      <c r="U57" s="230"/>
      <c r="V57" s="230"/>
      <c r="W57" s="230"/>
      <c r="X57" s="230"/>
      <c r="Y57" s="230"/>
      <c r="Z57" s="230"/>
      <c r="AA57" s="230"/>
      <c r="AB57" s="230" t="s">
        <v>246</v>
      </c>
      <c r="AC57" s="234" t="s">
        <v>352</v>
      </c>
      <c r="AD57" s="230"/>
      <c r="AE57" s="230"/>
      <c r="AF57" s="230"/>
      <c r="AG57" s="230"/>
      <c r="AH57" s="234" t="s">
        <v>424</v>
      </c>
      <c r="AI57" s="264"/>
      <c r="AJ57" s="264"/>
      <c r="AK57" s="264"/>
      <c r="AL57" s="264"/>
      <c r="AM57" s="230"/>
      <c r="AN57" s="230"/>
      <c r="AO57" s="230"/>
      <c r="AP57" s="230"/>
      <c r="AQ57" s="263"/>
      <c r="AR57" s="266"/>
      <c r="AS57" s="266"/>
      <c r="AT57" s="266"/>
      <c r="AU57" s="266"/>
      <c r="AV57" s="266"/>
      <c r="AW57" s="266"/>
      <c r="AX57" s="266"/>
      <c r="AY57" s="266"/>
      <c r="AZ57" s="266"/>
      <c r="BA57" s="266"/>
      <c r="BB57" s="266"/>
      <c r="BC57" s="266"/>
      <c r="BD57" s="266"/>
      <c r="BE57" s="230" t="s">
        <v>152</v>
      </c>
    </row>
    <row r="58" spans="1:57" s="41" customFormat="1" ht="81.75" hidden="1" customHeight="1">
      <c r="A58" s="33">
        <v>13</v>
      </c>
      <c r="B58" s="30"/>
      <c r="C58" s="31" t="s">
        <v>425</v>
      </c>
      <c r="D58" s="31" t="s">
        <v>394</v>
      </c>
      <c r="E58" s="32">
        <v>44105</v>
      </c>
      <c r="F58" s="32">
        <v>43605</v>
      </c>
      <c r="G58" s="33" t="s">
        <v>426</v>
      </c>
      <c r="H58" s="251">
        <v>860321666674</v>
      </c>
      <c r="I58" s="34" t="s">
        <v>425</v>
      </c>
      <c r="J58" s="36" t="s">
        <v>71</v>
      </c>
      <c r="K58" s="36" t="s">
        <v>316</v>
      </c>
      <c r="L58" s="31">
        <v>628600</v>
      </c>
      <c r="M58" s="36" t="s">
        <v>172</v>
      </c>
      <c r="N58" s="31" t="s">
        <v>427</v>
      </c>
      <c r="O58" s="36" t="s">
        <v>316</v>
      </c>
      <c r="P58" s="36" t="s">
        <v>172</v>
      </c>
      <c r="Q58" s="262" t="s">
        <v>427</v>
      </c>
      <c r="R58" s="31" t="s">
        <v>428</v>
      </c>
      <c r="S58" s="31" t="s">
        <v>429</v>
      </c>
      <c r="T58" s="227" t="s">
        <v>430</v>
      </c>
      <c r="U58" s="31"/>
      <c r="V58" s="31"/>
      <c r="W58" s="31"/>
      <c r="X58" s="31"/>
      <c r="Y58" s="31"/>
      <c r="Z58" s="31"/>
      <c r="AA58" s="31"/>
      <c r="AB58" s="31" t="s">
        <v>246</v>
      </c>
      <c r="AC58" s="252" t="s">
        <v>362</v>
      </c>
      <c r="AD58" s="31"/>
      <c r="AE58" s="31"/>
      <c r="AF58" s="31"/>
      <c r="AG58" s="31"/>
      <c r="AH58" s="31" t="s">
        <v>100</v>
      </c>
      <c r="AI58" s="31"/>
      <c r="AJ58" s="31"/>
      <c r="AK58" s="31"/>
      <c r="AL58" s="83"/>
      <c r="AM58" s="31"/>
      <c r="AN58" s="31"/>
      <c r="AO58" s="83"/>
      <c r="AP58" s="127"/>
      <c r="AQ58" s="31"/>
      <c r="AR58" s="31"/>
      <c r="AS58" s="31"/>
      <c r="AT58" s="85"/>
      <c r="AU58" s="30"/>
      <c r="AV58" s="31"/>
      <c r="AW58" s="31"/>
      <c r="AX58" s="31"/>
      <c r="AY58" s="31"/>
      <c r="AZ58" s="31"/>
      <c r="BA58" s="31"/>
      <c r="BB58" s="31"/>
      <c r="BC58" s="31"/>
      <c r="BD58" s="31"/>
      <c r="BE58" s="30" t="s">
        <v>152</v>
      </c>
    </row>
    <row r="59" spans="1:57" s="236" customFormat="1" ht="89.25" hidden="1" customHeight="1">
      <c r="A59" s="33">
        <v>14</v>
      </c>
      <c r="B59" s="230"/>
      <c r="C59" s="231" t="s">
        <v>431</v>
      </c>
      <c r="D59" s="250" t="s">
        <v>149</v>
      </c>
      <c r="E59" s="232"/>
      <c r="F59" s="232">
        <v>38093</v>
      </c>
      <c r="G59" s="237">
        <v>304860310700065</v>
      </c>
      <c r="H59" s="253">
        <v>860301078353</v>
      </c>
      <c r="I59" s="231" t="s">
        <v>431</v>
      </c>
      <c r="J59" s="250" t="s">
        <v>71</v>
      </c>
      <c r="K59" s="231" t="s">
        <v>316</v>
      </c>
      <c r="L59" s="231">
        <v>628616</v>
      </c>
      <c r="M59" s="234" t="s">
        <v>432</v>
      </c>
      <c r="N59" s="231" t="s">
        <v>433</v>
      </c>
      <c r="O59" s="250" t="s">
        <v>309</v>
      </c>
      <c r="P59" s="234" t="s">
        <v>432</v>
      </c>
      <c r="Q59" s="231" t="s">
        <v>434</v>
      </c>
      <c r="R59" s="230" t="s">
        <v>435</v>
      </c>
      <c r="S59" s="231" t="s">
        <v>436</v>
      </c>
      <c r="T59" s="240" t="s">
        <v>437</v>
      </c>
      <c r="U59" s="231"/>
      <c r="V59" s="231"/>
      <c r="W59" s="231"/>
      <c r="X59" s="231"/>
      <c r="Y59" s="231"/>
      <c r="Z59" s="231"/>
      <c r="AA59" s="231"/>
      <c r="AB59" s="231" t="s">
        <v>246</v>
      </c>
      <c r="AC59" s="241" t="s">
        <v>438</v>
      </c>
      <c r="AD59" s="231"/>
      <c r="AE59" s="231"/>
      <c r="AF59" s="231"/>
      <c r="AG59" s="231"/>
      <c r="AH59" s="231" t="s">
        <v>76</v>
      </c>
      <c r="AI59" s="231"/>
      <c r="AJ59" s="231"/>
      <c r="AK59" s="231"/>
      <c r="AL59" s="231"/>
      <c r="AM59" s="231"/>
      <c r="AN59" s="231"/>
      <c r="AO59" s="231"/>
      <c r="AP59" s="231"/>
      <c r="AQ59" s="231"/>
      <c r="AR59" s="242"/>
      <c r="AS59" s="242"/>
      <c r="AT59" s="243"/>
      <c r="AU59" s="244"/>
      <c r="AV59" s="242"/>
      <c r="AW59" s="242"/>
      <c r="AX59" s="242"/>
      <c r="AY59" s="242"/>
      <c r="AZ59" s="242"/>
      <c r="BA59" s="242"/>
      <c r="BB59" s="242"/>
      <c r="BC59" s="242"/>
      <c r="BD59" s="242"/>
      <c r="BE59" s="244" t="s">
        <v>152</v>
      </c>
    </row>
    <row r="60" spans="1:57" s="41" customFormat="1" ht="81.75" hidden="1" customHeight="1">
      <c r="A60" s="33">
        <v>15</v>
      </c>
      <c r="B60" s="30"/>
      <c r="C60" s="31" t="s">
        <v>440</v>
      </c>
      <c r="D60" s="31" t="s">
        <v>394</v>
      </c>
      <c r="E60" s="32">
        <v>44105</v>
      </c>
      <c r="F60" s="32">
        <v>40812</v>
      </c>
      <c r="G60" s="33">
        <v>311860326900017</v>
      </c>
      <c r="H60" s="251">
        <v>860301379424</v>
      </c>
      <c r="I60" s="34" t="s">
        <v>440</v>
      </c>
      <c r="J60" s="36" t="s">
        <v>71</v>
      </c>
      <c r="K60" s="36" t="s">
        <v>316</v>
      </c>
      <c r="L60" s="31">
        <v>628600</v>
      </c>
      <c r="M60" s="36" t="s">
        <v>335</v>
      </c>
      <c r="N60" s="31" t="s">
        <v>441</v>
      </c>
      <c r="O60" s="36" t="s">
        <v>316</v>
      </c>
      <c r="P60" s="36" t="s">
        <v>335</v>
      </c>
      <c r="Q60" s="262" t="s">
        <v>441</v>
      </c>
      <c r="R60" s="31" t="s">
        <v>442</v>
      </c>
      <c r="S60" s="31" t="s">
        <v>443</v>
      </c>
      <c r="T60" s="227" t="s">
        <v>444</v>
      </c>
      <c r="U60" s="31"/>
      <c r="V60" s="31"/>
      <c r="W60" s="31"/>
      <c r="X60" s="31"/>
      <c r="Y60" s="31"/>
      <c r="Z60" s="31"/>
      <c r="AA60" s="31"/>
      <c r="AB60" s="31" t="s">
        <v>246</v>
      </c>
      <c r="AC60" s="252" t="s">
        <v>445</v>
      </c>
      <c r="AD60" s="31"/>
      <c r="AE60" s="31"/>
      <c r="AF60" s="31"/>
      <c r="AG60" s="31"/>
      <c r="AH60" s="31" t="s">
        <v>331</v>
      </c>
      <c r="AI60" s="31"/>
      <c r="AJ60" s="31"/>
      <c r="AK60" s="31"/>
      <c r="AL60" s="83"/>
      <c r="AM60" s="31"/>
      <c r="AN60" s="31"/>
      <c r="AO60" s="83"/>
      <c r="AP60" s="127"/>
      <c r="AQ60" s="31"/>
      <c r="AR60" s="31"/>
      <c r="AS60" s="31"/>
      <c r="AT60" s="85"/>
      <c r="AU60" s="30"/>
      <c r="AV60" s="31"/>
      <c r="AW60" s="31"/>
      <c r="AX60" s="31"/>
      <c r="AY60" s="31"/>
      <c r="AZ60" s="31"/>
      <c r="BA60" s="31"/>
      <c r="BB60" s="31"/>
      <c r="BC60" s="31"/>
      <c r="BD60" s="31"/>
      <c r="BE60" s="30" t="s">
        <v>152</v>
      </c>
    </row>
    <row r="61" spans="1:57" s="41" customFormat="1" ht="81.75" hidden="1" customHeight="1">
      <c r="A61" s="33">
        <v>16</v>
      </c>
      <c r="B61" s="30"/>
      <c r="C61" s="31" t="s">
        <v>446</v>
      </c>
      <c r="D61" s="31" t="s">
        <v>394</v>
      </c>
      <c r="E61" s="32">
        <v>44105</v>
      </c>
      <c r="F61" s="32">
        <v>43350</v>
      </c>
      <c r="G61" s="33">
        <v>318861700062872</v>
      </c>
      <c r="H61" s="251">
        <v>860306503682</v>
      </c>
      <c r="I61" s="34" t="s">
        <v>446</v>
      </c>
      <c r="J61" s="36" t="s">
        <v>71</v>
      </c>
      <c r="K61" s="36" t="s">
        <v>316</v>
      </c>
      <c r="L61" s="31">
        <v>628600</v>
      </c>
      <c r="M61" s="36" t="s">
        <v>334</v>
      </c>
      <c r="N61" s="31" t="s">
        <v>447</v>
      </c>
      <c r="O61" s="36" t="s">
        <v>316</v>
      </c>
      <c r="P61" s="36" t="s">
        <v>334</v>
      </c>
      <c r="Q61" s="31" t="s">
        <v>447</v>
      </c>
      <c r="R61" s="31" t="s">
        <v>448</v>
      </c>
      <c r="S61" s="31" t="s">
        <v>449</v>
      </c>
      <c r="T61" s="227" t="s">
        <v>450</v>
      </c>
      <c r="U61" s="31"/>
      <c r="V61" s="31"/>
      <c r="W61" s="31"/>
      <c r="X61" s="31"/>
      <c r="Y61" s="31"/>
      <c r="Z61" s="31"/>
      <c r="AA61" s="31"/>
      <c r="AB61" s="31" t="s">
        <v>246</v>
      </c>
      <c r="AC61" s="252" t="s">
        <v>362</v>
      </c>
      <c r="AD61" s="31"/>
      <c r="AE61" s="31"/>
      <c r="AF61" s="31"/>
      <c r="AG61" s="31"/>
      <c r="AH61" s="31" t="s">
        <v>100</v>
      </c>
      <c r="AI61" s="31"/>
      <c r="AJ61" s="31"/>
      <c r="AK61" s="31"/>
      <c r="AL61" s="83"/>
      <c r="AM61" s="31"/>
      <c r="AN61" s="31"/>
      <c r="AO61" s="83"/>
      <c r="AP61" s="127"/>
      <c r="AQ61" s="31"/>
      <c r="AR61" s="31"/>
      <c r="AS61" s="31"/>
      <c r="AT61" s="85"/>
      <c r="AU61" s="30"/>
      <c r="AV61" s="31"/>
      <c r="AW61" s="31"/>
      <c r="AX61" s="31"/>
      <c r="AY61" s="31"/>
      <c r="AZ61" s="31"/>
      <c r="BA61" s="31"/>
      <c r="BB61" s="31"/>
      <c r="BC61" s="31"/>
      <c r="BD61" s="31"/>
      <c r="BE61" s="30" t="s">
        <v>152</v>
      </c>
    </row>
    <row r="62" spans="1:57" s="236" customFormat="1" ht="89.25" hidden="1" customHeight="1">
      <c r="A62" s="33">
        <v>17</v>
      </c>
      <c r="B62" s="230"/>
      <c r="C62" s="231" t="s">
        <v>451</v>
      </c>
      <c r="D62" s="250" t="s">
        <v>149</v>
      </c>
      <c r="E62" s="232"/>
      <c r="F62" s="232">
        <v>43462</v>
      </c>
      <c r="G62" s="237">
        <v>318861700092780</v>
      </c>
      <c r="H62" s="253">
        <v>862003854879</v>
      </c>
      <c r="I62" s="231" t="s">
        <v>451</v>
      </c>
      <c r="J62" s="250" t="s">
        <v>71</v>
      </c>
      <c r="K62" s="231" t="s">
        <v>316</v>
      </c>
      <c r="L62" s="231">
        <v>628600</v>
      </c>
      <c r="M62" s="234" t="s">
        <v>334</v>
      </c>
      <c r="N62" s="234" t="s">
        <v>452</v>
      </c>
      <c r="O62" s="250" t="s">
        <v>309</v>
      </c>
      <c r="P62" s="234" t="s">
        <v>334</v>
      </c>
      <c r="Q62" s="241" t="s">
        <v>452</v>
      </c>
      <c r="R62" s="30" t="s">
        <v>453</v>
      </c>
      <c r="S62" s="231" t="s">
        <v>454</v>
      </c>
      <c r="T62" s="240" t="s">
        <v>455</v>
      </c>
      <c r="U62" s="231"/>
      <c r="V62" s="231"/>
      <c r="W62" s="231"/>
      <c r="X62" s="231"/>
      <c r="Y62" s="231"/>
      <c r="Z62" s="231"/>
      <c r="AA62" s="231"/>
      <c r="AB62" s="231" t="s">
        <v>246</v>
      </c>
      <c r="AC62" s="241" t="s">
        <v>445</v>
      </c>
      <c r="AD62" s="231"/>
      <c r="AE62" s="231"/>
      <c r="AF62" s="231"/>
      <c r="AG62" s="231"/>
      <c r="AH62" s="231" t="s">
        <v>120</v>
      </c>
      <c r="AI62" s="231"/>
      <c r="AJ62" s="231"/>
      <c r="AK62" s="231"/>
      <c r="AL62" s="231"/>
      <c r="AM62" s="231"/>
      <c r="AN62" s="231"/>
      <c r="AO62" s="231"/>
      <c r="AP62" s="231"/>
      <c r="AQ62" s="231"/>
      <c r="AR62" s="242"/>
      <c r="AS62" s="242"/>
      <c r="AT62" s="243"/>
      <c r="AU62" s="244"/>
      <c r="AV62" s="242"/>
      <c r="AW62" s="242"/>
      <c r="AX62" s="242"/>
      <c r="AY62" s="242"/>
      <c r="AZ62" s="242"/>
      <c r="BA62" s="242"/>
      <c r="BB62" s="242"/>
      <c r="BC62" s="242"/>
      <c r="BD62" s="242"/>
      <c r="BE62" s="244" t="s">
        <v>152</v>
      </c>
    </row>
    <row r="63" spans="1:57" s="41" customFormat="1" ht="72" hidden="1" customHeight="1">
      <c r="A63" s="33">
        <v>18</v>
      </c>
      <c r="B63" s="30"/>
      <c r="C63" s="31" t="s">
        <v>456</v>
      </c>
      <c r="D63" s="31" t="s">
        <v>394</v>
      </c>
      <c r="E63" s="32">
        <v>44105</v>
      </c>
      <c r="F63" s="32">
        <v>42860</v>
      </c>
      <c r="G63" s="33">
        <v>317861700035523</v>
      </c>
      <c r="H63" s="33" t="s">
        <v>457</v>
      </c>
      <c r="I63" s="31" t="s">
        <v>456</v>
      </c>
      <c r="J63" s="36" t="s">
        <v>71</v>
      </c>
      <c r="K63" s="36" t="s">
        <v>316</v>
      </c>
      <c r="L63" s="31">
        <v>628606</v>
      </c>
      <c r="M63" s="36" t="s">
        <v>458</v>
      </c>
      <c r="N63" s="31" t="s">
        <v>459</v>
      </c>
      <c r="O63" s="36" t="s">
        <v>316</v>
      </c>
      <c r="P63" s="36" t="s">
        <v>458</v>
      </c>
      <c r="Q63" s="262" t="s">
        <v>459</v>
      </c>
      <c r="R63" s="30" t="s">
        <v>453</v>
      </c>
      <c r="S63" s="31">
        <v>89324307410</v>
      </c>
      <c r="T63" s="227" t="s">
        <v>460</v>
      </c>
      <c r="U63" s="31"/>
      <c r="V63" s="31"/>
      <c r="W63" s="31"/>
      <c r="X63" s="31"/>
      <c r="Y63" s="31"/>
      <c r="Z63" s="31"/>
      <c r="AA63" s="31"/>
      <c r="AB63" s="31" t="s">
        <v>246</v>
      </c>
      <c r="AC63" s="252" t="s">
        <v>362</v>
      </c>
      <c r="AD63" s="31"/>
      <c r="AE63" s="31"/>
      <c r="AF63" s="31"/>
      <c r="AG63" s="31"/>
      <c r="AH63" s="31" t="s">
        <v>120</v>
      </c>
      <c r="AI63" s="31"/>
      <c r="AJ63" s="31"/>
      <c r="AK63" s="31"/>
      <c r="AL63" s="83"/>
      <c r="AM63" s="31"/>
      <c r="AN63" s="31"/>
      <c r="AO63" s="83"/>
      <c r="AP63" s="127"/>
      <c r="AQ63" s="31"/>
      <c r="AR63" s="31"/>
      <c r="AS63" s="31"/>
      <c r="AT63" s="85"/>
      <c r="AU63" s="30"/>
      <c r="AV63" s="31"/>
      <c r="AW63" s="31"/>
      <c r="AX63" s="31"/>
      <c r="AY63" s="31"/>
      <c r="AZ63" s="31"/>
      <c r="BA63" s="31"/>
      <c r="BB63" s="31"/>
      <c r="BC63" s="31"/>
      <c r="BD63" s="31"/>
      <c r="BE63" s="30" t="s">
        <v>152</v>
      </c>
    </row>
    <row r="64" spans="1:57" s="236" customFormat="1" ht="89.25" hidden="1" customHeight="1">
      <c r="A64" s="33">
        <v>19</v>
      </c>
      <c r="B64" s="230"/>
      <c r="C64" s="234" t="s">
        <v>461</v>
      </c>
      <c r="D64" s="230" t="s">
        <v>149</v>
      </c>
      <c r="E64" s="232"/>
      <c r="F64" s="232">
        <v>43333</v>
      </c>
      <c r="G64" s="237">
        <v>318861700058678</v>
      </c>
      <c r="H64" s="253">
        <v>860317410180</v>
      </c>
      <c r="I64" s="231" t="s">
        <v>461</v>
      </c>
      <c r="J64" s="230" t="s">
        <v>71</v>
      </c>
      <c r="K64" s="230" t="s">
        <v>309</v>
      </c>
      <c r="L64" s="231">
        <v>628600</v>
      </c>
      <c r="M64" s="234" t="s">
        <v>171</v>
      </c>
      <c r="N64" s="231" t="s">
        <v>462</v>
      </c>
      <c r="O64" s="230" t="s">
        <v>309</v>
      </c>
      <c r="P64" s="231" t="s">
        <v>330</v>
      </c>
      <c r="Q64" s="231" t="s">
        <v>463</v>
      </c>
      <c r="R64" s="231" t="s">
        <v>324</v>
      </c>
      <c r="S64" s="231" t="s">
        <v>332</v>
      </c>
      <c r="T64" s="231" t="s">
        <v>333</v>
      </c>
      <c r="U64" s="231"/>
      <c r="V64" s="231"/>
      <c r="W64" s="231"/>
      <c r="X64" s="231"/>
      <c r="Y64" s="231"/>
      <c r="Z64" s="231"/>
      <c r="AA64" s="231"/>
      <c r="AB64" s="230" t="s">
        <v>246</v>
      </c>
      <c r="AC64" s="234" t="s">
        <v>352</v>
      </c>
      <c r="AD64" s="231"/>
      <c r="AE64" s="231"/>
      <c r="AF64" s="231"/>
      <c r="AG64" s="231"/>
      <c r="AH64" s="231" t="s">
        <v>100</v>
      </c>
      <c r="AI64" s="231"/>
      <c r="AJ64" s="231"/>
      <c r="AK64" s="231"/>
      <c r="AL64" s="231"/>
      <c r="AM64" s="231"/>
      <c r="AN64" s="231"/>
      <c r="AO64" s="231"/>
      <c r="AP64" s="231"/>
      <c r="AQ64" s="231"/>
      <c r="AR64" s="242"/>
      <c r="AS64" s="242"/>
      <c r="AT64" s="243"/>
      <c r="AU64" s="244"/>
      <c r="AV64" s="242"/>
      <c r="AW64" s="242"/>
      <c r="AX64" s="242"/>
      <c r="AY64" s="242"/>
      <c r="AZ64" s="242"/>
      <c r="BA64" s="242"/>
      <c r="BB64" s="242"/>
      <c r="BC64" s="242"/>
      <c r="BD64" s="242"/>
      <c r="BE64" s="244" t="s">
        <v>152</v>
      </c>
    </row>
    <row r="65" spans="1:57" s="41" customFormat="1" ht="81.75" hidden="1" customHeight="1">
      <c r="A65" s="33">
        <v>20</v>
      </c>
      <c r="B65" s="30"/>
      <c r="C65" s="31" t="s">
        <v>464</v>
      </c>
      <c r="D65" s="31" t="s">
        <v>394</v>
      </c>
      <c r="E65" s="32">
        <v>44105</v>
      </c>
      <c r="F65" s="32">
        <v>38098</v>
      </c>
      <c r="G65" s="33">
        <v>304860311200208</v>
      </c>
      <c r="H65" s="251">
        <v>860301218794</v>
      </c>
      <c r="I65" s="34" t="s">
        <v>464</v>
      </c>
      <c r="J65" s="36" t="s">
        <v>71</v>
      </c>
      <c r="K65" s="36" t="s">
        <v>465</v>
      </c>
      <c r="L65" s="31">
        <v>628637</v>
      </c>
      <c r="M65" s="36" t="s">
        <v>466</v>
      </c>
      <c r="N65" s="31" t="s">
        <v>74</v>
      </c>
      <c r="O65" s="36" t="s">
        <v>467</v>
      </c>
      <c r="P65" s="36" t="s">
        <v>466</v>
      </c>
      <c r="Q65" s="31" t="s">
        <v>74</v>
      </c>
      <c r="R65" s="31" t="s">
        <v>468</v>
      </c>
      <c r="S65" s="31" t="s">
        <v>469</v>
      </c>
      <c r="T65" s="227" t="s">
        <v>470</v>
      </c>
      <c r="U65" s="31"/>
      <c r="V65" s="31"/>
      <c r="W65" s="31"/>
      <c r="X65" s="31"/>
      <c r="Y65" s="31"/>
      <c r="Z65" s="31"/>
      <c r="AA65" s="31"/>
      <c r="AB65" s="31" t="s">
        <v>246</v>
      </c>
      <c r="AC65" s="252" t="s">
        <v>352</v>
      </c>
      <c r="AD65" s="31"/>
      <c r="AE65" s="31"/>
      <c r="AF65" s="31"/>
      <c r="AG65" s="31"/>
      <c r="AH65" s="31" t="s">
        <v>76</v>
      </c>
      <c r="AI65" s="31"/>
      <c r="AJ65" s="31"/>
      <c r="AK65" s="31"/>
      <c r="AL65" s="83"/>
      <c r="AM65" s="31"/>
      <c r="AN65" s="31"/>
      <c r="AO65" s="83"/>
      <c r="AP65" s="127"/>
      <c r="AQ65" s="31"/>
      <c r="AR65" s="31"/>
      <c r="AS65" s="31"/>
      <c r="AT65" s="85"/>
      <c r="AU65" s="30"/>
      <c r="AV65" s="31"/>
      <c r="AW65" s="31"/>
      <c r="AX65" s="31"/>
      <c r="AY65" s="31"/>
      <c r="AZ65" s="31"/>
      <c r="BA65" s="31"/>
      <c r="BB65" s="31"/>
      <c r="BC65" s="31"/>
      <c r="BD65" s="31"/>
      <c r="BE65" s="30" t="s">
        <v>152</v>
      </c>
    </row>
    <row r="66" spans="1:57" s="236" customFormat="1" ht="89.25" hidden="1" customHeight="1">
      <c r="A66" s="33">
        <v>21</v>
      </c>
      <c r="B66" s="230"/>
      <c r="C66" s="231" t="s">
        <v>471</v>
      </c>
      <c r="D66" s="250" t="s">
        <v>149</v>
      </c>
      <c r="E66" s="232"/>
      <c r="F66" s="232">
        <v>43698</v>
      </c>
      <c r="G66" s="237">
        <v>319861700062331</v>
      </c>
      <c r="H66" s="253">
        <v>860317086455</v>
      </c>
      <c r="I66" s="231" t="s">
        <v>471</v>
      </c>
      <c r="J66" s="250" t="s">
        <v>71</v>
      </c>
      <c r="K66" s="231" t="s">
        <v>316</v>
      </c>
      <c r="L66" s="231">
        <v>628600</v>
      </c>
      <c r="M66" s="234" t="s">
        <v>356</v>
      </c>
      <c r="N66" s="231" t="s">
        <v>472</v>
      </c>
      <c r="O66" s="250" t="s">
        <v>309</v>
      </c>
      <c r="P66" s="231" t="s">
        <v>326</v>
      </c>
      <c r="Q66" s="231">
        <v>21</v>
      </c>
      <c r="R66" s="230" t="s">
        <v>329</v>
      </c>
      <c r="S66" s="231" t="s">
        <v>473</v>
      </c>
      <c r="T66" s="240" t="s">
        <v>474</v>
      </c>
      <c r="U66" s="231"/>
      <c r="V66" s="231"/>
      <c r="W66" s="231"/>
      <c r="X66" s="231"/>
      <c r="Y66" s="231"/>
      <c r="Z66" s="231"/>
      <c r="AA66" s="231"/>
      <c r="AB66" s="231" t="s">
        <v>246</v>
      </c>
      <c r="AC66" s="241" t="s">
        <v>362</v>
      </c>
      <c r="AD66" s="231"/>
      <c r="AE66" s="231"/>
      <c r="AF66" s="231"/>
      <c r="AG66" s="231"/>
      <c r="AH66" s="231" t="s">
        <v>100</v>
      </c>
      <c r="AI66" s="231"/>
      <c r="AJ66" s="231"/>
      <c r="AK66" s="231"/>
      <c r="AL66" s="231"/>
      <c r="AM66" s="231"/>
      <c r="AN66" s="231"/>
      <c r="AO66" s="231"/>
      <c r="AP66" s="231"/>
      <c r="AQ66" s="231"/>
      <c r="AR66" s="242"/>
      <c r="AS66" s="242"/>
      <c r="AT66" s="243"/>
      <c r="AU66" s="244"/>
      <c r="AV66" s="242"/>
      <c r="AW66" s="242"/>
      <c r="AX66" s="242"/>
      <c r="AY66" s="242"/>
      <c r="AZ66" s="242"/>
      <c r="BA66" s="242"/>
      <c r="BB66" s="242"/>
      <c r="BC66" s="242"/>
      <c r="BD66" s="242"/>
      <c r="BE66" s="244" t="s">
        <v>152</v>
      </c>
    </row>
    <row r="67" spans="1:57" s="41" customFormat="1" ht="63" hidden="1">
      <c r="A67" s="33">
        <v>22</v>
      </c>
      <c r="B67" s="30"/>
      <c r="C67" s="31" t="s">
        <v>475</v>
      </c>
      <c r="D67" s="31" t="s">
        <v>394</v>
      </c>
      <c r="E67" s="78">
        <v>43831</v>
      </c>
      <c r="F67" s="78">
        <v>42031</v>
      </c>
      <c r="G67" s="148">
        <v>315860300000863</v>
      </c>
      <c r="H67" s="33">
        <v>860317137332</v>
      </c>
      <c r="I67" s="31" t="s">
        <v>476</v>
      </c>
      <c r="J67" s="31" t="s">
        <v>71</v>
      </c>
      <c r="K67" s="31" t="s">
        <v>316</v>
      </c>
      <c r="L67" s="31">
        <v>628606</v>
      </c>
      <c r="M67" s="36" t="s">
        <v>458</v>
      </c>
      <c r="N67" s="31" t="s">
        <v>477</v>
      </c>
      <c r="O67" s="31" t="s">
        <v>316</v>
      </c>
      <c r="P67" s="31" t="s">
        <v>478</v>
      </c>
      <c r="Q67" s="31" t="s">
        <v>477</v>
      </c>
      <c r="R67" s="31" t="s">
        <v>328</v>
      </c>
      <c r="S67" s="31">
        <v>89120939750</v>
      </c>
      <c r="T67" s="227" t="s">
        <v>479</v>
      </c>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85"/>
      <c r="AU67" s="30"/>
      <c r="AV67" s="31"/>
      <c r="AW67" s="31"/>
      <c r="AX67" s="31"/>
      <c r="AY67" s="31"/>
      <c r="AZ67" s="31"/>
      <c r="BA67" s="31"/>
      <c r="BB67" s="31"/>
      <c r="BC67" s="31"/>
      <c r="BD67" s="31"/>
      <c r="BE67" s="30" t="s">
        <v>152</v>
      </c>
    </row>
    <row r="68" spans="1:57" s="76" customFormat="1" hidden="1">
      <c r="A68" s="69"/>
      <c r="B68" s="69"/>
      <c r="C68" s="70" t="s">
        <v>323</v>
      </c>
      <c r="D68" s="70"/>
      <c r="E68" s="70"/>
      <c r="F68" s="70"/>
      <c r="G68" s="71"/>
      <c r="H68" s="72"/>
      <c r="I68" s="72"/>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2"/>
      <c r="AM68" s="70"/>
      <c r="AN68" s="70"/>
      <c r="AO68" s="72"/>
      <c r="AP68" s="72"/>
      <c r="AQ68" s="73"/>
      <c r="AR68" s="70"/>
      <c r="AS68" s="70"/>
      <c r="AT68" s="74"/>
      <c r="AU68" s="70"/>
      <c r="AV68" s="70"/>
      <c r="AW68" s="70"/>
      <c r="AX68" s="70"/>
      <c r="AY68" s="70"/>
      <c r="AZ68" s="70"/>
      <c r="BA68" s="70"/>
      <c r="BB68" s="70"/>
      <c r="BC68" s="70"/>
      <c r="BD68" s="70"/>
      <c r="BE68" s="75"/>
    </row>
    <row r="69" spans="1:57" s="279" customFormat="1" ht="81" hidden="1" customHeight="1">
      <c r="A69" s="7">
        <v>1</v>
      </c>
      <c r="B69" s="268"/>
      <c r="C69" s="269" t="s">
        <v>485</v>
      </c>
      <c r="D69" s="269" t="s">
        <v>84</v>
      </c>
      <c r="E69" s="270" t="s">
        <v>486</v>
      </c>
      <c r="F69" s="271"/>
      <c r="G69" s="272">
        <v>1088603011848</v>
      </c>
      <c r="H69" s="273">
        <v>8620018919</v>
      </c>
      <c r="I69" s="274" t="s">
        <v>487</v>
      </c>
      <c r="J69" s="269" t="s">
        <v>71</v>
      </c>
      <c r="K69" s="269" t="s">
        <v>488</v>
      </c>
      <c r="L69" s="269">
        <v>628637</v>
      </c>
      <c r="M69" s="275" t="s">
        <v>489</v>
      </c>
      <c r="N69" s="275">
        <v>16</v>
      </c>
      <c r="O69" s="269" t="s">
        <v>490</v>
      </c>
      <c r="P69" s="269" t="s">
        <v>491</v>
      </c>
      <c r="Q69" s="269">
        <v>16</v>
      </c>
      <c r="R69" s="269" t="s">
        <v>492</v>
      </c>
      <c r="S69" s="269"/>
      <c r="T69" s="276"/>
      <c r="U69" s="269"/>
      <c r="V69" s="269"/>
      <c r="W69" s="269"/>
      <c r="X69" s="269"/>
      <c r="Y69" s="269"/>
      <c r="Z69" s="271"/>
      <c r="AA69" s="269"/>
      <c r="AB69" s="269" t="s">
        <v>75</v>
      </c>
      <c r="AC69" s="269"/>
      <c r="AD69" s="269"/>
      <c r="AE69" s="269"/>
      <c r="AF69" s="269"/>
      <c r="AG69" s="269"/>
      <c r="AH69" s="269"/>
      <c r="AI69" s="269"/>
      <c r="AJ69" s="269"/>
      <c r="AK69" s="269"/>
      <c r="AL69" s="274"/>
      <c r="AM69" s="269"/>
      <c r="AN69" s="269"/>
      <c r="AO69" s="274"/>
      <c r="AP69" s="277" t="s">
        <v>493</v>
      </c>
      <c r="AQ69" s="271"/>
      <c r="AR69" s="278"/>
      <c r="AS69" s="278"/>
      <c r="AT69" s="278"/>
      <c r="AU69" s="278"/>
      <c r="AV69" s="278"/>
      <c r="AW69" s="278"/>
      <c r="AX69" s="278"/>
      <c r="AY69" s="278"/>
      <c r="AZ69" s="278"/>
      <c r="BA69" s="278"/>
      <c r="BB69" s="278"/>
      <c r="BC69" s="278"/>
      <c r="BD69" s="278"/>
      <c r="BE69" s="268" t="s">
        <v>79</v>
      </c>
    </row>
    <row r="70" spans="1:57" s="279" customFormat="1" ht="63" hidden="1" customHeight="1">
      <c r="A70" s="7">
        <v>2</v>
      </c>
      <c r="B70" s="268"/>
      <c r="C70" s="269" t="s">
        <v>494</v>
      </c>
      <c r="D70" s="269" t="s">
        <v>84</v>
      </c>
      <c r="E70" s="270" t="s">
        <v>486</v>
      </c>
      <c r="F70" s="271"/>
      <c r="G70" s="272">
        <v>1128603030280</v>
      </c>
      <c r="H70" s="273">
        <v>8620020940</v>
      </c>
      <c r="I70" s="274" t="s">
        <v>495</v>
      </c>
      <c r="J70" s="269" t="s">
        <v>71</v>
      </c>
      <c r="K70" s="269" t="s">
        <v>496</v>
      </c>
      <c r="L70" s="269">
        <v>628656</v>
      </c>
      <c r="M70" s="275" t="s">
        <v>497</v>
      </c>
      <c r="N70" s="275">
        <v>11</v>
      </c>
      <c r="O70" s="269" t="s">
        <v>498</v>
      </c>
      <c r="P70" s="269" t="s">
        <v>1589</v>
      </c>
      <c r="Q70" s="269">
        <v>11</v>
      </c>
      <c r="R70" s="269" t="s">
        <v>492</v>
      </c>
      <c r="S70" s="269"/>
      <c r="T70" s="276"/>
      <c r="U70" s="269"/>
      <c r="V70" s="269"/>
      <c r="W70" s="269"/>
      <c r="X70" s="269"/>
      <c r="Y70" s="269"/>
      <c r="Z70" s="271"/>
      <c r="AA70" s="269"/>
      <c r="AB70" s="269" t="s">
        <v>75</v>
      </c>
      <c r="AC70" s="269"/>
      <c r="AD70" s="269"/>
      <c r="AE70" s="269"/>
      <c r="AF70" s="269"/>
      <c r="AG70" s="269"/>
      <c r="AH70" s="269"/>
      <c r="AI70" s="269"/>
      <c r="AJ70" s="269"/>
      <c r="AK70" s="269"/>
      <c r="AL70" s="274"/>
      <c r="AM70" s="269"/>
      <c r="AN70" s="269"/>
      <c r="AO70" s="274"/>
      <c r="AP70" s="277" t="s">
        <v>493</v>
      </c>
      <c r="AQ70" s="271"/>
      <c r="AR70" s="278"/>
      <c r="AS70" s="278"/>
      <c r="AT70" s="278"/>
      <c r="AU70" s="278"/>
      <c r="AV70" s="278"/>
      <c r="AW70" s="278"/>
      <c r="AX70" s="278"/>
      <c r="AY70" s="278"/>
      <c r="AZ70" s="278"/>
      <c r="BA70" s="278"/>
      <c r="BB70" s="278"/>
      <c r="BC70" s="278"/>
      <c r="BD70" s="278"/>
      <c r="BE70" s="268" t="s">
        <v>79</v>
      </c>
    </row>
    <row r="71" spans="1:57" s="279" customFormat="1" ht="63" hidden="1" customHeight="1">
      <c r="A71" s="7">
        <v>3</v>
      </c>
      <c r="B71" s="268"/>
      <c r="C71" s="269" t="s">
        <v>499</v>
      </c>
      <c r="D71" s="269" t="s">
        <v>84</v>
      </c>
      <c r="E71" s="270" t="s">
        <v>486</v>
      </c>
      <c r="F71" s="271"/>
      <c r="G71" s="272">
        <v>1128603030280</v>
      </c>
      <c r="H71" s="273">
        <v>8620020940</v>
      </c>
      <c r="I71" s="274" t="s">
        <v>495</v>
      </c>
      <c r="J71" s="269" t="s">
        <v>71</v>
      </c>
      <c r="K71" s="269" t="s">
        <v>500</v>
      </c>
      <c r="L71" s="269"/>
      <c r="M71" s="275" t="s">
        <v>145</v>
      </c>
      <c r="N71" s="275">
        <v>2</v>
      </c>
      <c r="O71" s="269" t="s">
        <v>501</v>
      </c>
      <c r="P71" s="269" t="s">
        <v>145</v>
      </c>
      <c r="Q71" s="269">
        <v>2</v>
      </c>
      <c r="R71" s="269" t="s">
        <v>492</v>
      </c>
      <c r="S71" s="269"/>
      <c r="T71" s="276"/>
      <c r="U71" s="269"/>
      <c r="V71" s="269"/>
      <c r="W71" s="269"/>
      <c r="X71" s="269"/>
      <c r="Y71" s="269"/>
      <c r="Z71" s="271"/>
      <c r="AA71" s="269"/>
      <c r="AB71" s="269" t="s">
        <v>75</v>
      </c>
      <c r="AC71" s="269"/>
      <c r="AD71" s="269"/>
      <c r="AE71" s="269"/>
      <c r="AF71" s="269"/>
      <c r="AG71" s="269"/>
      <c r="AH71" s="269"/>
      <c r="AI71" s="269"/>
      <c r="AJ71" s="269"/>
      <c r="AK71" s="269"/>
      <c r="AL71" s="274"/>
      <c r="AM71" s="269"/>
      <c r="AN71" s="269"/>
      <c r="AO71" s="274"/>
      <c r="AP71" s="277" t="s">
        <v>493</v>
      </c>
      <c r="AQ71" s="271"/>
      <c r="AR71" s="278"/>
      <c r="AS71" s="278"/>
      <c r="AT71" s="278"/>
      <c r="AU71" s="278"/>
      <c r="AV71" s="278"/>
      <c r="AW71" s="278"/>
      <c r="AX71" s="278"/>
      <c r="AY71" s="278"/>
      <c r="AZ71" s="278"/>
      <c r="BA71" s="278"/>
      <c r="BB71" s="278"/>
      <c r="BC71" s="278"/>
      <c r="BD71" s="278"/>
      <c r="BE71" s="268" t="s">
        <v>79</v>
      </c>
    </row>
    <row r="72" spans="1:57" s="41" customFormat="1" ht="63" hidden="1" customHeight="1">
      <c r="A72" s="33">
        <v>4</v>
      </c>
      <c r="B72" s="30"/>
      <c r="C72" s="31" t="s">
        <v>503</v>
      </c>
      <c r="D72" s="31" t="s">
        <v>213</v>
      </c>
      <c r="E72" s="149"/>
      <c r="F72" s="78">
        <v>44011</v>
      </c>
      <c r="G72" s="131">
        <v>1208600006350</v>
      </c>
      <c r="H72" s="226">
        <v>8620023676</v>
      </c>
      <c r="I72" s="83" t="s">
        <v>504</v>
      </c>
      <c r="J72" s="31" t="s">
        <v>71</v>
      </c>
      <c r="K72" s="31" t="s">
        <v>481</v>
      </c>
      <c r="L72" s="31">
        <v>628647</v>
      </c>
      <c r="M72" s="36" t="s">
        <v>505</v>
      </c>
      <c r="N72" s="31" t="s">
        <v>506</v>
      </c>
      <c r="O72" s="31" t="s">
        <v>482</v>
      </c>
      <c r="P72" s="31" t="s">
        <v>483</v>
      </c>
      <c r="Q72" s="31">
        <v>25</v>
      </c>
      <c r="R72" s="31" t="s">
        <v>484</v>
      </c>
      <c r="S72" s="31">
        <v>89825455875</v>
      </c>
      <c r="T72" s="223"/>
      <c r="U72" s="31"/>
      <c r="V72" s="31"/>
      <c r="W72" s="31"/>
      <c r="X72" s="31"/>
      <c r="Y72" s="31"/>
      <c r="Z72" s="78"/>
      <c r="AA72" s="31"/>
      <c r="AB72" s="31" t="s">
        <v>75</v>
      </c>
      <c r="AC72" s="31" t="s">
        <v>507</v>
      </c>
      <c r="AD72" s="31"/>
      <c r="AE72" s="31"/>
      <c r="AF72" s="31"/>
      <c r="AG72" s="31"/>
      <c r="AH72" s="31"/>
      <c r="AI72" s="31"/>
      <c r="AJ72" s="31"/>
      <c r="AK72" s="31"/>
      <c r="AL72" s="83"/>
      <c r="AM72" s="31"/>
      <c r="AN72" s="31"/>
      <c r="AO72" s="83"/>
      <c r="AP72" s="127" t="s">
        <v>210</v>
      </c>
      <c r="AQ72" s="78"/>
      <c r="AR72" s="152"/>
      <c r="AS72" s="152"/>
      <c r="AT72" s="152"/>
      <c r="AU72" s="152"/>
      <c r="AV72" s="152"/>
      <c r="AW72" s="152"/>
      <c r="AX72" s="152"/>
      <c r="AY72" s="152"/>
      <c r="AZ72" s="152"/>
      <c r="BA72" s="152"/>
      <c r="BB72" s="152"/>
      <c r="BC72" s="152"/>
      <c r="BD72" s="152"/>
      <c r="BE72" s="30" t="s">
        <v>161</v>
      </c>
    </row>
    <row r="73" spans="1:57" s="76" customFormat="1" hidden="1">
      <c r="A73" s="69"/>
      <c r="B73" s="69"/>
      <c r="C73" s="70" t="s">
        <v>508</v>
      </c>
      <c r="D73" s="70"/>
      <c r="E73" s="70"/>
      <c r="F73" s="70"/>
      <c r="G73" s="71"/>
      <c r="H73" s="72"/>
      <c r="I73" s="72"/>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2"/>
      <c r="AM73" s="70"/>
      <c r="AN73" s="70"/>
      <c r="AO73" s="72"/>
      <c r="AP73" s="72"/>
      <c r="AQ73" s="73"/>
      <c r="AR73" s="70"/>
      <c r="AS73" s="70"/>
      <c r="AT73" s="74"/>
      <c r="AU73" s="70"/>
      <c r="AV73" s="70"/>
      <c r="AW73" s="70"/>
      <c r="AX73" s="70"/>
      <c r="AY73" s="70"/>
      <c r="AZ73" s="70"/>
      <c r="BA73" s="70"/>
      <c r="BB73" s="70"/>
      <c r="BC73" s="70"/>
      <c r="BD73" s="70"/>
      <c r="BE73" s="75"/>
    </row>
    <row r="74" spans="1:57" s="41" customFormat="1" ht="82.5" hidden="1" customHeight="1">
      <c r="A74" s="33">
        <v>1</v>
      </c>
      <c r="B74" s="30"/>
      <c r="C74" s="36" t="s">
        <v>515</v>
      </c>
      <c r="D74" s="30" t="s">
        <v>168</v>
      </c>
      <c r="E74" s="78"/>
      <c r="F74" s="78">
        <v>41016</v>
      </c>
      <c r="G74" s="149" t="s">
        <v>516</v>
      </c>
      <c r="H74" s="37" t="s">
        <v>517</v>
      </c>
      <c r="I74" s="31" t="s">
        <v>514</v>
      </c>
      <c r="J74" s="31" t="s">
        <v>157</v>
      </c>
      <c r="K74" s="31" t="s">
        <v>509</v>
      </c>
      <c r="L74" s="31">
        <v>628181</v>
      </c>
      <c r="M74" s="36" t="s">
        <v>512</v>
      </c>
      <c r="N74" s="31">
        <v>10</v>
      </c>
      <c r="O74" s="31"/>
      <c r="P74" s="31"/>
      <c r="Q74" s="31"/>
      <c r="R74" s="31"/>
      <c r="S74" s="31" t="s">
        <v>518</v>
      </c>
      <c r="T74" s="31"/>
      <c r="U74" s="31"/>
      <c r="V74" s="31"/>
      <c r="W74" s="31"/>
      <c r="X74" s="31"/>
      <c r="Y74" s="31"/>
      <c r="Z74" s="31"/>
      <c r="AA74" s="31"/>
      <c r="AB74" s="31" t="s">
        <v>75</v>
      </c>
      <c r="AC74" s="31" t="s">
        <v>519</v>
      </c>
      <c r="AD74" s="31"/>
      <c r="AE74" s="31"/>
      <c r="AF74" s="31"/>
      <c r="AG74" s="31"/>
      <c r="AH74" s="31"/>
      <c r="AI74" s="31"/>
      <c r="AJ74" s="31"/>
      <c r="AK74" s="31"/>
      <c r="AL74" s="31"/>
      <c r="AM74" s="31"/>
      <c r="AN74" s="31"/>
      <c r="AO74" s="31"/>
      <c r="AP74" s="84"/>
      <c r="AQ74" s="78"/>
      <c r="AR74" s="31"/>
      <c r="AS74" s="31"/>
      <c r="AT74" s="30"/>
      <c r="AU74" s="30"/>
      <c r="AV74" s="31"/>
      <c r="AW74" s="31"/>
      <c r="AX74" s="31"/>
      <c r="AY74" s="31"/>
      <c r="AZ74" s="31"/>
      <c r="BA74" s="31"/>
      <c r="BB74" s="31"/>
      <c r="BC74" s="31"/>
      <c r="BD74" s="31"/>
      <c r="BE74" s="30" t="s">
        <v>161</v>
      </c>
    </row>
    <row r="75" spans="1:57" s="41" customFormat="1" ht="67.5" hidden="1" customHeight="1">
      <c r="A75" s="33">
        <v>2</v>
      </c>
      <c r="B75" s="30"/>
      <c r="C75" s="31" t="s">
        <v>520</v>
      </c>
      <c r="D75" s="30" t="s">
        <v>214</v>
      </c>
      <c r="E75" s="78"/>
      <c r="F75" s="78">
        <v>43612</v>
      </c>
      <c r="G75" s="149" t="s">
        <v>521</v>
      </c>
      <c r="H75" s="37" t="s">
        <v>522</v>
      </c>
      <c r="I75" s="31" t="s">
        <v>523</v>
      </c>
      <c r="J75" s="31" t="s">
        <v>157</v>
      </c>
      <c r="K75" s="31" t="s">
        <v>509</v>
      </c>
      <c r="L75" s="31">
        <v>628181</v>
      </c>
      <c r="M75" s="36" t="s">
        <v>524</v>
      </c>
      <c r="N75" s="31">
        <v>4</v>
      </c>
      <c r="O75" s="31"/>
      <c r="P75" s="31"/>
      <c r="Q75" s="31"/>
      <c r="R75" s="31"/>
      <c r="S75" s="31" t="s">
        <v>525</v>
      </c>
      <c r="T75" s="31"/>
      <c r="U75" s="31"/>
      <c r="V75" s="31"/>
      <c r="W75" s="31"/>
      <c r="X75" s="31"/>
      <c r="Y75" s="31"/>
      <c r="Z75" s="31"/>
      <c r="AA75" s="31"/>
      <c r="AB75" s="31" t="s">
        <v>75</v>
      </c>
      <c r="AC75" s="31" t="s">
        <v>526</v>
      </c>
      <c r="AD75" s="31"/>
      <c r="AE75" s="31"/>
      <c r="AF75" s="31"/>
      <c r="AG75" s="31"/>
      <c r="AH75" s="31"/>
      <c r="AI75" s="31"/>
      <c r="AJ75" s="31"/>
      <c r="AK75" s="31"/>
      <c r="AL75" s="31"/>
      <c r="AM75" s="31"/>
      <c r="AN75" s="31"/>
      <c r="AO75" s="31"/>
      <c r="AP75" s="84"/>
      <c r="AQ75" s="78"/>
      <c r="AR75" s="31"/>
      <c r="AS75" s="31"/>
      <c r="AT75" s="30"/>
      <c r="AU75" s="30"/>
      <c r="AV75" s="31"/>
      <c r="AW75" s="31"/>
      <c r="AX75" s="31"/>
      <c r="AY75" s="31"/>
      <c r="AZ75" s="31"/>
      <c r="BA75" s="31"/>
      <c r="BB75" s="31"/>
      <c r="BC75" s="31"/>
      <c r="BD75" s="31"/>
      <c r="BE75" s="30" t="s">
        <v>161</v>
      </c>
    </row>
    <row r="76" spans="1:57" s="41" customFormat="1" ht="66" hidden="1" customHeight="1">
      <c r="A76" s="33">
        <v>3</v>
      </c>
      <c r="B76" s="30"/>
      <c r="C76" s="31" t="s">
        <v>527</v>
      </c>
      <c r="D76" s="30" t="s">
        <v>214</v>
      </c>
      <c r="E76" s="78"/>
      <c r="F76" s="78">
        <v>43808</v>
      </c>
      <c r="G76" s="280">
        <v>1198600001764</v>
      </c>
      <c r="H76" s="37" t="s">
        <v>528</v>
      </c>
      <c r="I76" s="31" t="s">
        <v>529</v>
      </c>
      <c r="J76" s="31" t="s">
        <v>157</v>
      </c>
      <c r="K76" s="31" t="s">
        <v>509</v>
      </c>
      <c r="L76" s="31">
        <v>628181</v>
      </c>
      <c r="M76" s="36" t="s">
        <v>530</v>
      </c>
      <c r="N76" s="31">
        <v>3</v>
      </c>
      <c r="O76" s="31"/>
      <c r="P76" s="31"/>
      <c r="Q76" s="31"/>
      <c r="R76" s="31"/>
      <c r="S76" s="31" t="s">
        <v>531</v>
      </c>
      <c r="T76" s="223"/>
      <c r="U76" s="31"/>
      <c r="V76" s="31"/>
      <c r="W76" s="31"/>
      <c r="X76" s="31"/>
      <c r="Y76" s="31"/>
      <c r="Z76" s="31"/>
      <c r="AA76" s="31"/>
      <c r="AB76" s="31" t="s">
        <v>75</v>
      </c>
      <c r="AC76" s="31" t="s">
        <v>532</v>
      </c>
      <c r="AD76" s="281"/>
      <c r="AE76" s="31"/>
      <c r="AF76" s="31"/>
      <c r="AG76" s="31"/>
      <c r="AH76" s="31"/>
      <c r="AI76" s="31"/>
      <c r="AJ76" s="31"/>
      <c r="AK76" s="31"/>
      <c r="AL76" s="31"/>
      <c r="AM76" s="31"/>
      <c r="AN76" s="31"/>
      <c r="AO76" s="31"/>
      <c r="AP76" s="84"/>
      <c r="AQ76" s="78"/>
      <c r="AR76" s="31"/>
      <c r="AS76" s="31"/>
      <c r="AT76" s="30"/>
      <c r="AU76" s="30"/>
      <c r="AV76" s="31"/>
      <c r="AW76" s="31"/>
      <c r="AX76" s="31"/>
      <c r="AY76" s="31"/>
      <c r="AZ76" s="31"/>
      <c r="BA76" s="31"/>
      <c r="BB76" s="31"/>
      <c r="BC76" s="31"/>
      <c r="BD76" s="31"/>
      <c r="BE76" s="30" t="s">
        <v>161</v>
      </c>
    </row>
    <row r="77" spans="1:57" s="41" customFormat="1" ht="66" hidden="1" customHeight="1">
      <c r="A77" s="33">
        <v>4</v>
      </c>
      <c r="B77" s="30"/>
      <c r="C77" s="30" t="s">
        <v>534</v>
      </c>
      <c r="D77" s="30" t="s">
        <v>149</v>
      </c>
      <c r="E77" s="32">
        <v>44104</v>
      </c>
      <c r="F77" s="32">
        <v>43231</v>
      </c>
      <c r="G77" s="33">
        <v>318861700033989</v>
      </c>
      <c r="H77" s="33">
        <v>861002761242</v>
      </c>
      <c r="I77" s="34" t="s">
        <v>534</v>
      </c>
      <c r="J77" s="30" t="s">
        <v>157</v>
      </c>
      <c r="K77" s="30" t="s">
        <v>509</v>
      </c>
      <c r="L77" s="30">
        <v>628187</v>
      </c>
      <c r="M77" s="30" t="s">
        <v>535</v>
      </c>
      <c r="N77" s="37" t="s">
        <v>536</v>
      </c>
      <c r="O77" s="30" t="s">
        <v>509</v>
      </c>
      <c r="P77" s="30" t="s">
        <v>535</v>
      </c>
      <c r="Q77" s="37" t="s">
        <v>536</v>
      </c>
      <c r="R77" s="30" t="s">
        <v>511</v>
      </c>
      <c r="S77" s="282" t="s">
        <v>537</v>
      </c>
      <c r="T77" s="30" t="s">
        <v>538</v>
      </c>
      <c r="U77" s="30"/>
      <c r="V77" s="30"/>
      <c r="W77" s="30"/>
      <c r="X77" s="30"/>
      <c r="Y77" s="30"/>
      <c r="Z77" s="30"/>
      <c r="AA77" s="30"/>
      <c r="AB77" s="30" t="s">
        <v>75</v>
      </c>
      <c r="AC77" s="30" t="s">
        <v>539</v>
      </c>
      <c r="AD77" s="30"/>
      <c r="AE77" s="30" t="s">
        <v>510</v>
      </c>
      <c r="AF77" s="30"/>
      <c r="AG77" s="30"/>
      <c r="AH77" s="30" t="s">
        <v>91</v>
      </c>
      <c r="AI77" s="30"/>
      <c r="AJ77" s="30"/>
      <c r="AK77" s="30"/>
      <c r="AL77" s="34"/>
      <c r="AM77" s="30"/>
      <c r="AN77" s="30"/>
      <c r="AO77" s="34"/>
      <c r="AP77" s="283"/>
      <c r="AQ77" s="284"/>
      <c r="AR77" s="30"/>
      <c r="AS77" s="30"/>
      <c r="AT77" s="85"/>
      <c r="AU77" s="30"/>
      <c r="AV77" s="30"/>
      <c r="AW77" s="30"/>
      <c r="AX77" s="30"/>
      <c r="AY77" s="30"/>
      <c r="AZ77" s="30"/>
      <c r="BA77" s="30"/>
      <c r="BB77" s="30"/>
      <c r="BC77" s="30"/>
      <c r="BD77" s="30"/>
      <c r="BE77" s="30" t="s">
        <v>152</v>
      </c>
    </row>
    <row r="78" spans="1:57" s="76" customFormat="1" hidden="1">
      <c r="A78" s="69"/>
      <c r="B78" s="69"/>
      <c r="C78" s="70" t="s">
        <v>540</v>
      </c>
      <c r="D78" s="70"/>
      <c r="E78" s="70"/>
      <c r="F78" s="70"/>
      <c r="G78" s="71"/>
      <c r="H78" s="72"/>
      <c r="I78" s="72"/>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2"/>
      <c r="AM78" s="70"/>
      <c r="AN78" s="70"/>
      <c r="AO78" s="72"/>
      <c r="AP78" s="72"/>
      <c r="AQ78" s="73"/>
      <c r="AR78" s="70"/>
      <c r="AS78" s="70"/>
      <c r="AT78" s="74"/>
      <c r="AU78" s="70"/>
      <c r="AV78" s="70"/>
      <c r="AW78" s="70"/>
      <c r="AX78" s="70"/>
      <c r="AY78" s="70"/>
      <c r="AZ78" s="70"/>
      <c r="BA78" s="70"/>
      <c r="BB78" s="70"/>
      <c r="BC78" s="70"/>
      <c r="BD78" s="70"/>
      <c r="BE78" s="75"/>
    </row>
    <row r="79" spans="1:57" s="41" customFormat="1" ht="66.75" hidden="1" customHeight="1">
      <c r="A79" s="285">
        <v>1</v>
      </c>
      <c r="B79" s="30"/>
      <c r="C79" s="31" t="s">
        <v>541</v>
      </c>
      <c r="D79" s="30" t="s">
        <v>156</v>
      </c>
      <c r="E79" s="145"/>
      <c r="F79" s="30" t="s">
        <v>542</v>
      </c>
      <c r="G79" s="33">
        <v>1038600206006</v>
      </c>
      <c r="H79" s="30">
        <v>8610015027</v>
      </c>
      <c r="I79" s="34" t="s">
        <v>543</v>
      </c>
      <c r="J79" s="31" t="s">
        <v>157</v>
      </c>
      <c r="K79" s="31" t="s">
        <v>544</v>
      </c>
      <c r="L79" s="30">
        <v>628117</v>
      </c>
      <c r="M79" s="36" t="s">
        <v>545</v>
      </c>
      <c r="N79" s="30" t="s">
        <v>546</v>
      </c>
      <c r="O79" s="31" t="s">
        <v>544</v>
      </c>
      <c r="P79" s="31" t="s">
        <v>545</v>
      </c>
      <c r="Q79" s="30" t="s">
        <v>546</v>
      </c>
      <c r="R79" s="30" t="s">
        <v>547</v>
      </c>
      <c r="S79" s="30" t="s">
        <v>548</v>
      </c>
      <c r="T79" s="286" t="s">
        <v>549</v>
      </c>
      <c r="U79" s="145"/>
      <c r="V79" s="145"/>
      <c r="W79" s="145"/>
      <c r="X79" s="145"/>
      <c r="Y79" s="145"/>
      <c r="Z79" s="145"/>
      <c r="AA79" s="145"/>
      <c r="AB79" s="31" t="s">
        <v>75</v>
      </c>
      <c r="AC79" s="145"/>
      <c r="AD79" s="145"/>
      <c r="AE79" s="30" t="s">
        <v>158</v>
      </c>
      <c r="AF79" s="145"/>
      <c r="AG79" s="145"/>
      <c r="AH79" s="145"/>
      <c r="AI79" s="145"/>
      <c r="AJ79" s="145"/>
      <c r="AK79" s="145"/>
      <c r="AL79" s="287"/>
      <c r="AM79" s="145"/>
      <c r="AN79" s="145"/>
      <c r="AO79" s="287"/>
      <c r="AP79" s="288"/>
      <c r="AQ79" s="289"/>
      <c r="AR79" s="31"/>
      <c r="AS79" s="31"/>
      <c r="AT79" s="85"/>
      <c r="AU79" s="30"/>
      <c r="AV79" s="31"/>
      <c r="AW79" s="31"/>
      <c r="AX79" s="31"/>
      <c r="AY79" s="31"/>
      <c r="AZ79" s="31"/>
      <c r="BA79" s="31"/>
      <c r="BB79" s="31"/>
      <c r="BC79" s="31"/>
      <c r="BD79" s="31"/>
      <c r="BE79" s="30" t="s">
        <v>79</v>
      </c>
    </row>
    <row r="80" spans="1:57" s="41" customFormat="1" ht="74.25" hidden="1" customHeight="1">
      <c r="A80" s="285">
        <v>2</v>
      </c>
      <c r="B80" s="30"/>
      <c r="C80" s="31" t="s">
        <v>552</v>
      </c>
      <c r="D80" s="280" t="s">
        <v>117</v>
      </c>
      <c r="E80" s="147"/>
      <c r="F80" s="145"/>
      <c r="G80" s="145"/>
      <c r="H80" s="145"/>
      <c r="I80" s="30" t="s">
        <v>553</v>
      </c>
      <c r="J80" s="36" t="s">
        <v>157</v>
      </c>
      <c r="K80" s="31" t="s">
        <v>550</v>
      </c>
      <c r="L80" s="30">
        <v>628126</v>
      </c>
      <c r="M80" s="31" t="s">
        <v>554</v>
      </c>
      <c r="N80" s="30" t="s">
        <v>555</v>
      </c>
      <c r="O80" s="31" t="s">
        <v>550</v>
      </c>
      <c r="P80" s="31" t="s">
        <v>554</v>
      </c>
      <c r="Q80" s="30" t="s">
        <v>555</v>
      </c>
      <c r="R80" s="30" t="s">
        <v>547</v>
      </c>
      <c r="S80" s="30" t="s">
        <v>556</v>
      </c>
      <c r="T80" s="30" t="s">
        <v>557</v>
      </c>
      <c r="U80" s="145"/>
      <c r="V80" s="145"/>
      <c r="W80" s="145"/>
      <c r="X80" s="145"/>
      <c r="Y80" s="145"/>
      <c r="Z80" s="145"/>
      <c r="AA80" s="145"/>
      <c r="AB80" s="31" t="s">
        <v>75</v>
      </c>
      <c r="AC80" s="145"/>
      <c r="AD80" s="145"/>
      <c r="AE80" s="145"/>
      <c r="AF80" s="145"/>
      <c r="AG80" s="145"/>
      <c r="AH80" s="145"/>
      <c r="AI80" s="145"/>
      <c r="AJ80" s="145"/>
      <c r="AK80" s="145"/>
      <c r="AL80" s="145"/>
      <c r="AM80" s="145"/>
      <c r="AN80" s="145"/>
      <c r="AO80" s="31"/>
      <c r="AP80" s="31"/>
      <c r="AQ80" s="85"/>
      <c r="AR80" s="30"/>
      <c r="AS80" s="31"/>
      <c r="AT80" s="31"/>
      <c r="AU80" s="31"/>
      <c r="AV80" s="31"/>
      <c r="AW80" s="31"/>
      <c r="AX80" s="31"/>
      <c r="AY80" s="31"/>
      <c r="AZ80" s="31"/>
      <c r="BA80" s="31"/>
      <c r="BB80" s="30"/>
      <c r="BC80" s="31"/>
      <c r="BD80" s="31"/>
      <c r="BE80" s="30" t="s">
        <v>1569</v>
      </c>
    </row>
    <row r="81" spans="1:57" s="290" customFormat="1" ht="73.5" hidden="1" customHeight="1">
      <c r="A81" s="285">
        <v>3</v>
      </c>
      <c r="B81" s="30"/>
      <c r="C81" s="31" t="s">
        <v>558</v>
      </c>
      <c r="D81" s="280" t="s">
        <v>117</v>
      </c>
      <c r="E81" s="147"/>
      <c r="F81" s="145"/>
      <c r="G81" s="145"/>
      <c r="H81" s="145"/>
      <c r="I81" s="30" t="s">
        <v>559</v>
      </c>
      <c r="J81" s="36" t="s">
        <v>157</v>
      </c>
      <c r="K81" s="31" t="s">
        <v>560</v>
      </c>
      <c r="L81" s="30">
        <v>628128</v>
      </c>
      <c r="M81" s="31" t="s">
        <v>561</v>
      </c>
      <c r="N81" s="30" t="s">
        <v>562</v>
      </c>
      <c r="O81" s="31" t="s">
        <v>560</v>
      </c>
      <c r="P81" s="31" t="s">
        <v>561</v>
      </c>
      <c r="Q81" s="30" t="s">
        <v>562</v>
      </c>
      <c r="R81" s="30" t="s">
        <v>547</v>
      </c>
      <c r="S81" s="30" t="s">
        <v>563</v>
      </c>
      <c r="T81" s="30" t="s">
        <v>557</v>
      </c>
      <c r="U81" s="145"/>
      <c r="V81" s="145"/>
      <c r="W81" s="145"/>
      <c r="X81" s="145"/>
      <c r="Y81" s="145"/>
      <c r="Z81" s="145"/>
      <c r="AA81" s="145"/>
      <c r="AB81" s="31" t="s">
        <v>75</v>
      </c>
      <c r="AC81" s="145"/>
      <c r="AD81" s="145"/>
      <c r="AE81" s="145"/>
      <c r="AF81" s="145"/>
      <c r="AG81" s="145"/>
      <c r="AH81" s="145"/>
      <c r="AI81" s="145"/>
      <c r="AJ81" s="145"/>
      <c r="AK81" s="145"/>
      <c r="AL81" s="145"/>
      <c r="AM81" s="145"/>
      <c r="AN81" s="145"/>
      <c r="AO81" s="31"/>
      <c r="AP81" s="31"/>
      <c r="AQ81" s="85"/>
      <c r="AR81" s="30"/>
      <c r="AS81" s="31"/>
      <c r="AT81" s="31"/>
      <c r="AU81" s="31"/>
      <c r="AV81" s="31"/>
      <c r="AW81" s="31"/>
      <c r="AX81" s="31"/>
      <c r="AY81" s="31"/>
      <c r="AZ81" s="31"/>
      <c r="BA81" s="31"/>
      <c r="BB81" s="30"/>
      <c r="BC81" s="145"/>
      <c r="BD81" s="145"/>
      <c r="BE81" s="30" t="s">
        <v>1569</v>
      </c>
    </row>
    <row r="82" spans="1:57" s="41" customFormat="1" ht="63" hidden="1" customHeight="1">
      <c r="A82" s="285">
        <v>4</v>
      </c>
      <c r="B82" s="30"/>
      <c r="C82" s="31" t="s">
        <v>564</v>
      </c>
      <c r="D82" s="280" t="s">
        <v>117</v>
      </c>
      <c r="E82" s="147"/>
      <c r="F82" s="145"/>
      <c r="G82" s="145"/>
      <c r="H82" s="145"/>
      <c r="I82" s="30" t="s">
        <v>565</v>
      </c>
      <c r="J82" s="36" t="s">
        <v>157</v>
      </c>
      <c r="K82" s="31" t="s">
        <v>566</v>
      </c>
      <c r="L82" s="30">
        <v>628109</v>
      </c>
      <c r="M82" s="31" t="s">
        <v>567</v>
      </c>
      <c r="N82" s="30" t="s">
        <v>568</v>
      </c>
      <c r="O82" s="31" t="s">
        <v>566</v>
      </c>
      <c r="P82" s="31" t="s">
        <v>567</v>
      </c>
      <c r="Q82" s="30" t="s">
        <v>568</v>
      </c>
      <c r="R82" s="30" t="s">
        <v>547</v>
      </c>
      <c r="S82" s="30" t="s">
        <v>569</v>
      </c>
      <c r="T82" s="30" t="s">
        <v>557</v>
      </c>
      <c r="U82" s="145"/>
      <c r="V82" s="145"/>
      <c r="W82" s="145"/>
      <c r="X82" s="145"/>
      <c r="Y82" s="145"/>
      <c r="Z82" s="145"/>
      <c r="AA82" s="145"/>
      <c r="AB82" s="31" t="s">
        <v>75</v>
      </c>
      <c r="AC82" s="145"/>
      <c r="AD82" s="145"/>
      <c r="AE82" s="145"/>
      <c r="AF82" s="145"/>
      <c r="AG82" s="145"/>
      <c r="AH82" s="145"/>
      <c r="AI82" s="145"/>
      <c r="AJ82" s="145"/>
      <c r="AK82" s="145"/>
      <c r="AL82" s="145"/>
      <c r="AM82" s="145"/>
      <c r="AN82" s="145"/>
      <c r="AO82" s="31"/>
      <c r="AP82" s="31"/>
      <c r="AQ82" s="85"/>
      <c r="AR82" s="30"/>
      <c r="AS82" s="31"/>
      <c r="AT82" s="31"/>
      <c r="AU82" s="31"/>
      <c r="AV82" s="31"/>
      <c r="AW82" s="31"/>
      <c r="AX82" s="31"/>
      <c r="AY82" s="31"/>
      <c r="AZ82" s="31"/>
      <c r="BA82" s="31"/>
      <c r="BB82" s="30"/>
      <c r="BC82" s="31"/>
      <c r="BD82" s="31"/>
      <c r="BE82" s="30" t="s">
        <v>1569</v>
      </c>
    </row>
    <row r="83" spans="1:57" s="41" customFormat="1" ht="65.25" hidden="1" customHeight="1">
      <c r="A83" s="285">
        <v>5</v>
      </c>
      <c r="B83" s="30"/>
      <c r="C83" s="31" t="s">
        <v>570</v>
      </c>
      <c r="D83" s="280" t="s">
        <v>117</v>
      </c>
      <c r="E83" s="147"/>
      <c r="F83" s="145"/>
      <c r="G83" s="145"/>
      <c r="H83" s="145"/>
      <c r="I83" s="30" t="s">
        <v>571</v>
      </c>
      <c r="J83" s="36" t="s">
        <v>157</v>
      </c>
      <c r="K83" s="31" t="s">
        <v>572</v>
      </c>
      <c r="L83" s="30">
        <v>628125</v>
      </c>
      <c r="M83" s="31" t="s">
        <v>169</v>
      </c>
      <c r="N83" s="30" t="s">
        <v>502</v>
      </c>
      <c r="O83" s="31" t="s">
        <v>572</v>
      </c>
      <c r="P83" s="31" t="s">
        <v>169</v>
      </c>
      <c r="Q83" s="30" t="s">
        <v>502</v>
      </c>
      <c r="R83" s="30" t="s">
        <v>547</v>
      </c>
      <c r="S83" s="30" t="s">
        <v>573</v>
      </c>
      <c r="T83" s="30" t="s">
        <v>557</v>
      </c>
      <c r="U83" s="145"/>
      <c r="V83" s="145"/>
      <c r="W83" s="145"/>
      <c r="X83" s="145"/>
      <c r="Y83" s="145"/>
      <c r="Z83" s="145"/>
      <c r="AA83" s="145"/>
      <c r="AB83" s="31" t="s">
        <v>75</v>
      </c>
      <c r="AC83" s="145"/>
      <c r="AD83" s="145"/>
      <c r="AE83" s="145"/>
      <c r="AF83" s="145"/>
      <c r="AG83" s="145"/>
      <c r="AH83" s="145"/>
      <c r="AI83" s="145"/>
      <c r="AJ83" s="145"/>
      <c r="AK83" s="145"/>
      <c r="AL83" s="145"/>
      <c r="AM83" s="145"/>
      <c r="AN83" s="145"/>
      <c r="AO83" s="31"/>
      <c r="AP83" s="31"/>
      <c r="AQ83" s="85"/>
      <c r="AR83" s="30"/>
      <c r="AS83" s="31"/>
      <c r="AT83" s="31"/>
      <c r="AU83" s="31"/>
      <c r="AV83" s="31"/>
      <c r="AW83" s="31"/>
      <c r="AX83" s="31"/>
      <c r="AY83" s="31"/>
      <c r="AZ83" s="31"/>
      <c r="BA83" s="31"/>
      <c r="BB83" s="30"/>
      <c r="BC83" s="31"/>
      <c r="BD83" s="31"/>
      <c r="BE83" s="30" t="s">
        <v>1569</v>
      </c>
    </row>
    <row r="84" spans="1:57" s="76" customFormat="1" hidden="1">
      <c r="A84" s="69"/>
      <c r="B84" s="69"/>
      <c r="C84" s="70" t="s">
        <v>574</v>
      </c>
      <c r="D84" s="70"/>
      <c r="E84" s="70"/>
      <c r="F84" s="70"/>
      <c r="G84" s="71"/>
      <c r="H84" s="72"/>
      <c r="I84" s="72"/>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2"/>
      <c r="AM84" s="70"/>
      <c r="AN84" s="70"/>
      <c r="AO84" s="72"/>
      <c r="AP84" s="72"/>
      <c r="AQ84" s="73"/>
      <c r="AR84" s="70"/>
      <c r="AS84" s="70"/>
      <c r="AT84" s="74"/>
      <c r="AU84" s="70"/>
      <c r="AV84" s="70"/>
      <c r="AW84" s="70"/>
      <c r="AX84" s="70"/>
      <c r="AY84" s="70"/>
      <c r="AZ84" s="70"/>
      <c r="BA84" s="70"/>
      <c r="BB84" s="70"/>
      <c r="BC84" s="70"/>
      <c r="BD84" s="70"/>
      <c r="BE84" s="75"/>
    </row>
    <row r="85" spans="1:57" s="76" customFormat="1" hidden="1">
      <c r="A85" s="69"/>
      <c r="B85" s="69"/>
      <c r="C85" s="70" t="s">
        <v>576</v>
      </c>
      <c r="D85" s="70"/>
      <c r="E85" s="70"/>
      <c r="F85" s="70"/>
      <c r="G85" s="71"/>
      <c r="H85" s="72"/>
      <c r="I85" s="72"/>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2"/>
      <c r="AM85" s="70"/>
      <c r="AN85" s="70"/>
      <c r="AO85" s="72"/>
      <c r="AP85" s="72"/>
      <c r="AQ85" s="73"/>
      <c r="AR85" s="70"/>
      <c r="AS85" s="70"/>
      <c r="AT85" s="74"/>
      <c r="AU85" s="70"/>
      <c r="AV85" s="70"/>
      <c r="AW85" s="70"/>
      <c r="AX85" s="70"/>
      <c r="AY85" s="70"/>
      <c r="AZ85" s="70"/>
      <c r="BA85" s="70"/>
      <c r="BB85" s="70"/>
      <c r="BC85" s="70"/>
      <c r="BD85" s="70"/>
      <c r="BE85" s="75"/>
    </row>
    <row r="86" spans="1:57" s="41" customFormat="1" ht="66" hidden="1" customHeight="1">
      <c r="A86" s="33">
        <v>1</v>
      </c>
      <c r="B86" s="30"/>
      <c r="C86" s="31" t="s">
        <v>579</v>
      </c>
      <c r="D86" s="31" t="s">
        <v>149</v>
      </c>
      <c r="E86" s="78"/>
      <c r="F86" s="78">
        <v>43657</v>
      </c>
      <c r="G86" s="149" t="s">
        <v>580</v>
      </c>
      <c r="H86" s="291" t="s">
        <v>581</v>
      </c>
      <c r="I86" s="31" t="s">
        <v>579</v>
      </c>
      <c r="J86" s="31" t="s">
        <v>157</v>
      </c>
      <c r="K86" s="31" t="s">
        <v>577</v>
      </c>
      <c r="L86" s="31">
        <v>628380</v>
      </c>
      <c r="M86" s="36" t="s">
        <v>582</v>
      </c>
      <c r="N86" s="31"/>
      <c r="O86" s="31" t="s">
        <v>578</v>
      </c>
      <c r="P86" s="36" t="s">
        <v>582</v>
      </c>
      <c r="Q86" s="31" t="s">
        <v>583</v>
      </c>
      <c r="R86" s="31" t="s">
        <v>584</v>
      </c>
      <c r="S86" s="37" t="s">
        <v>585</v>
      </c>
      <c r="T86" s="292" t="s">
        <v>586</v>
      </c>
      <c r="U86" s="31" t="s">
        <v>74</v>
      </c>
      <c r="V86" s="31"/>
      <c r="W86" s="31"/>
      <c r="X86" s="31"/>
      <c r="Y86" s="31"/>
      <c r="Z86" s="31"/>
      <c r="AA86" s="31"/>
      <c r="AB86" s="31" t="s">
        <v>246</v>
      </c>
      <c r="AC86" s="31" t="s">
        <v>587</v>
      </c>
      <c r="AD86" s="31" t="s">
        <v>78</v>
      </c>
      <c r="AE86" s="31" t="s">
        <v>105</v>
      </c>
      <c r="AF86" s="31" t="s">
        <v>74</v>
      </c>
      <c r="AG86" s="31" t="s">
        <v>74</v>
      </c>
      <c r="AH86" s="78" t="s">
        <v>100</v>
      </c>
      <c r="AI86" s="31"/>
      <c r="AJ86" s="31"/>
      <c r="AK86" s="31"/>
      <c r="AL86" s="83"/>
      <c r="AM86" s="31"/>
      <c r="AN86" s="31"/>
      <c r="AO86" s="83"/>
      <c r="AP86" s="293"/>
      <c r="AQ86" s="294"/>
      <c r="AR86" s="30"/>
      <c r="AS86" s="30"/>
      <c r="AT86" s="30"/>
      <c r="AU86" s="30"/>
      <c r="AV86" s="30"/>
      <c r="AW86" s="30"/>
      <c r="AX86" s="30"/>
      <c r="AY86" s="30"/>
      <c r="AZ86" s="30"/>
      <c r="BA86" s="30"/>
      <c r="BB86" s="30"/>
      <c r="BC86" s="30"/>
      <c r="BD86" s="30"/>
      <c r="BE86" s="30" t="s">
        <v>152</v>
      </c>
    </row>
    <row r="87" spans="1:57" s="170" customFormat="1" ht="78.75" hidden="1">
      <c r="A87" s="156">
        <v>2</v>
      </c>
      <c r="B87" s="157"/>
      <c r="C87" s="158" t="s">
        <v>588</v>
      </c>
      <c r="D87" s="158" t="s">
        <v>149</v>
      </c>
      <c r="E87" s="183" t="s">
        <v>589</v>
      </c>
      <c r="F87" s="159">
        <v>43433</v>
      </c>
      <c r="G87" s="295" t="s">
        <v>590</v>
      </c>
      <c r="H87" s="295" t="s">
        <v>591</v>
      </c>
      <c r="I87" s="158" t="s">
        <v>588</v>
      </c>
      <c r="J87" s="158" t="s">
        <v>157</v>
      </c>
      <c r="K87" s="158" t="s">
        <v>577</v>
      </c>
      <c r="L87" s="158">
        <v>628383</v>
      </c>
      <c r="M87" s="163" t="s">
        <v>592</v>
      </c>
      <c r="N87" s="158" t="s">
        <v>593</v>
      </c>
      <c r="O87" s="158" t="s">
        <v>577</v>
      </c>
      <c r="P87" s="158" t="s">
        <v>594</v>
      </c>
      <c r="Q87" s="158" t="s">
        <v>595</v>
      </c>
      <c r="R87" s="158" t="s">
        <v>584</v>
      </c>
      <c r="S87" s="157">
        <v>89292419777</v>
      </c>
      <c r="T87" s="296" t="s">
        <v>596</v>
      </c>
      <c r="U87" s="186"/>
      <c r="V87" s="158" t="s">
        <v>74</v>
      </c>
      <c r="W87" s="158"/>
      <c r="X87" s="158"/>
      <c r="Y87" s="158"/>
      <c r="Z87" s="158"/>
      <c r="AA87" s="158"/>
      <c r="AB87" s="158" t="s">
        <v>246</v>
      </c>
      <c r="AC87" s="158" t="s">
        <v>597</v>
      </c>
      <c r="AD87" s="158" t="s">
        <v>78</v>
      </c>
      <c r="AE87" s="158" t="s">
        <v>105</v>
      </c>
      <c r="AF87" s="158" t="s">
        <v>74</v>
      </c>
      <c r="AG87" s="158" t="s">
        <v>74</v>
      </c>
      <c r="AH87" s="158" t="s">
        <v>91</v>
      </c>
      <c r="AI87" s="158"/>
      <c r="AJ87" s="158"/>
      <c r="AK87" s="158"/>
      <c r="AL87" s="167"/>
      <c r="AM87" s="159"/>
      <c r="AN87" s="158"/>
      <c r="AO87" s="167"/>
      <c r="AP87" s="168"/>
      <c r="AQ87" s="297"/>
      <c r="AR87" s="158"/>
      <c r="AS87" s="158"/>
      <c r="AT87" s="190"/>
      <c r="AU87" s="157"/>
      <c r="AV87" s="158"/>
      <c r="AW87" s="158"/>
      <c r="AX87" s="158"/>
      <c r="AY87" s="158"/>
      <c r="AZ87" s="158"/>
      <c r="BA87" s="158"/>
      <c r="BB87" s="158"/>
      <c r="BC87" s="158"/>
      <c r="BD87" s="158"/>
      <c r="BE87" s="157" t="s">
        <v>152</v>
      </c>
    </row>
    <row r="88" spans="1:57" s="170" customFormat="1" ht="63" hidden="1">
      <c r="A88" s="285">
        <v>3</v>
      </c>
      <c r="B88" s="157"/>
      <c r="C88" s="158" t="s">
        <v>598</v>
      </c>
      <c r="D88" s="158" t="s">
        <v>117</v>
      </c>
      <c r="E88" s="183" t="s">
        <v>589</v>
      </c>
      <c r="F88" s="159">
        <v>42345</v>
      </c>
      <c r="G88" s="295" t="s">
        <v>599</v>
      </c>
      <c r="H88" s="295" t="s">
        <v>600</v>
      </c>
      <c r="I88" s="167" t="s">
        <v>601</v>
      </c>
      <c r="J88" s="158" t="s">
        <v>157</v>
      </c>
      <c r="K88" s="158" t="s">
        <v>577</v>
      </c>
      <c r="L88" s="158">
        <v>628380</v>
      </c>
      <c r="M88" s="163" t="s">
        <v>582</v>
      </c>
      <c r="N88" s="158" t="s">
        <v>602</v>
      </c>
      <c r="O88" s="158" t="s">
        <v>577</v>
      </c>
      <c r="P88" s="163" t="s">
        <v>582</v>
      </c>
      <c r="Q88" s="158" t="s">
        <v>602</v>
      </c>
      <c r="R88" s="170" t="s">
        <v>603</v>
      </c>
      <c r="S88" s="157" t="s">
        <v>604</v>
      </c>
      <c r="T88" s="296" t="s">
        <v>605</v>
      </c>
      <c r="U88" s="186"/>
      <c r="V88" s="158"/>
      <c r="W88" s="158"/>
      <c r="X88" s="158"/>
      <c r="Y88" s="158"/>
      <c r="Z88" s="158"/>
      <c r="AA88" s="158"/>
      <c r="AB88" s="158" t="s">
        <v>246</v>
      </c>
      <c r="AC88" s="158" t="s">
        <v>606</v>
      </c>
      <c r="AD88" s="158" t="s">
        <v>78</v>
      </c>
      <c r="AE88" s="158" t="s">
        <v>105</v>
      </c>
      <c r="AF88" s="158" t="s">
        <v>74</v>
      </c>
      <c r="AG88" s="158" t="s">
        <v>74</v>
      </c>
      <c r="AH88" s="158" t="s">
        <v>154</v>
      </c>
      <c r="AI88" s="158"/>
      <c r="AJ88" s="158"/>
      <c r="AK88" s="158"/>
      <c r="AL88" s="167"/>
      <c r="AM88" s="159"/>
      <c r="AN88" s="158"/>
      <c r="AO88" s="167"/>
      <c r="AP88" s="168" t="s">
        <v>607</v>
      </c>
      <c r="AQ88" s="297"/>
      <c r="AR88" s="158"/>
      <c r="AS88" s="158"/>
      <c r="AT88" s="190"/>
      <c r="AU88" s="157"/>
      <c r="AV88" s="158"/>
      <c r="AW88" s="158"/>
      <c r="AX88" s="158"/>
      <c r="AY88" s="158"/>
      <c r="AZ88" s="158"/>
      <c r="BA88" s="158"/>
      <c r="BB88" s="158"/>
      <c r="BC88" s="158"/>
      <c r="BD88" s="158"/>
      <c r="BE88" s="157" t="s">
        <v>121</v>
      </c>
    </row>
    <row r="89" spans="1:57" s="76" customFormat="1" hidden="1">
      <c r="A89" s="69"/>
      <c r="B89" s="69"/>
      <c r="C89" s="70" t="s">
        <v>608</v>
      </c>
      <c r="D89" s="70"/>
      <c r="E89" s="70"/>
      <c r="F89" s="70"/>
      <c r="G89" s="71"/>
      <c r="H89" s="72"/>
      <c r="I89" s="72"/>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2"/>
      <c r="AM89" s="70"/>
      <c r="AN89" s="70"/>
      <c r="AO89" s="72"/>
      <c r="AP89" s="72"/>
      <c r="AQ89" s="73"/>
      <c r="AR89" s="70"/>
      <c r="AS89" s="70"/>
      <c r="AT89" s="74"/>
      <c r="AU89" s="70"/>
      <c r="AV89" s="70"/>
      <c r="AW89" s="70"/>
      <c r="AX89" s="70"/>
      <c r="AY89" s="70"/>
      <c r="AZ89" s="70"/>
      <c r="BA89" s="70"/>
      <c r="BB89" s="70"/>
      <c r="BC89" s="70"/>
      <c r="BD89" s="70"/>
      <c r="BE89" s="75"/>
    </row>
    <row r="90" spans="1:57" s="76" customFormat="1" hidden="1">
      <c r="A90" s="69"/>
      <c r="B90" s="69"/>
      <c r="C90" s="70" t="s">
        <v>614</v>
      </c>
      <c r="D90" s="70"/>
      <c r="E90" s="70"/>
      <c r="F90" s="70"/>
      <c r="G90" s="71"/>
      <c r="H90" s="72"/>
      <c r="I90" s="72"/>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2"/>
      <c r="AM90" s="70"/>
      <c r="AN90" s="70"/>
      <c r="AO90" s="72"/>
      <c r="AP90" s="72"/>
      <c r="AQ90" s="73"/>
      <c r="AR90" s="70"/>
      <c r="AS90" s="70"/>
      <c r="AT90" s="74"/>
      <c r="AU90" s="70"/>
      <c r="AV90" s="70"/>
      <c r="AW90" s="70"/>
      <c r="AX90" s="70"/>
      <c r="AY90" s="70"/>
      <c r="AZ90" s="70"/>
      <c r="BA90" s="70"/>
      <c r="BB90" s="70"/>
      <c r="BC90" s="70"/>
      <c r="BD90" s="70"/>
      <c r="BE90" s="75"/>
    </row>
    <row r="91" spans="1:57" s="76" customFormat="1" ht="17.25" customHeight="1">
      <c r="A91" s="69"/>
      <c r="B91" s="69"/>
      <c r="C91" s="70" t="s">
        <v>631</v>
      </c>
      <c r="D91" s="70"/>
      <c r="E91" s="70"/>
      <c r="F91" s="70"/>
      <c r="G91" s="71"/>
      <c r="H91" s="72"/>
      <c r="I91" s="72"/>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2"/>
      <c r="AM91" s="70"/>
      <c r="AN91" s="70"/>
      <c r="AO91" s="72"/>
      <c r="AP91" s="72"/>
      <c r="AQ91" s="73"/>
      <c r="AR91" s="70"/>
      <c r="AS91" s="70"/>
      <c r="AT91" s="74"/>
      <c r="AU91" s="70"/>
      <c r="AV91" s="70"/>
      <c r="AW91" s="70"/>
      <c r="AX91" s="70"/>
      <c r="AY91" s="70"/>
      <c r="AZ91" s="70"/>
      <c r="BA91" s="70"/>
      <c r="BB91" s="70"/>
      <c r="BC91" s="70"/>
      <c r="BD91" s="70"/>
      <c r="BE91" s="75"/>
    </row>
    <row r="92" spans="1:57" s="76" customFormat="1" hidden="1">
      <c r="A92" s="69"/>
      <c r="B92" s="69"/>
      <c r="C92" s="70" t="s">
        <v>1424</v>
      </c>
      <c r="D92" s="70"/>
      <c r="E92" s="70"/>
      <c r="F92" s="70"/>
      <c r="G92" s="71"/>
      <c r="H92" s="72"/>
      <c r="I92" s="72"/>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2"/>
      <c r="AM92" s="70"/>
      <c r="AN92" s="70"/>
      <c r="AO92" s="72"/>
      <c r="AP92" s="72"/>
      <c r="AQ92" s="73"/>
      <c r="AR92" s="70"/>
      <c r="AS92" s="70"/>
      <c r="AT92" s="74"/>
      <c r="AU92" s="70"/>
      <c r="AV92" s="70"/>
      <c r="AW92" s="70"/>
      <c r="AX92" s="70"/>
      <c r="AY92" s="70"/>
      <c r="AZ92" s="70"/>
      <c r="BA92" s="70"/>
      <c r="BB92" s="70"/>
      <c r="BC92" s="70"/>
      <c r="BD92" s="70"/>
      <c r="BE92" s="75"/>
    </row>
    <row r="93" spans="1:57" s="254" customFormat="1" ht="94.5" hidden="1">
      <c r="A93" s="285">
        <v>1</v>
      </c>
      <c r="B93" s="230"/>
      <c r="C93" s="231" t="s">
        <v>1425</v>
      </c>
      <c r="D93" s="31" t="s">
        <v>168</v>
      </c>
      <c r="E93" s="230"/>
      <c r="F93" s="298">
        <v>40344</v>
      </c>
      <c r="G93" s="253">
        <v>1108600000981</v>
      </c>
      <c r="H93" s="230">
        <v>8602170621</v>
      </c>
      <c r="I93" s="299" t="s">
        <v>1426</v>
      </c>
      <c r="J93" s="300" t="s">
        <v>71</v>
      </c>
      <c r="K93" s="230" t="s">
        <v>1590</v>
      </c>
      <c r="L93" s="230">
        <v>628406</v>
      </c>
      <c r="M93" s="230" t="s">
        <v>1427</v>
      </c>
      <c r="N93" s="230" t="s">
        <v>1428</v>
      </c>
      <c r="O93" s="37" t="s">
        <v>71</v>
      </c>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301"/>
      <c r="AS93" s="301"/>
      <c r="AT93" s="302"/>
      <c r="AU93" s="301"/>
      <c r="AV93" s="301"/>
      <c r="AW93" s="301"/>
      <c r="AX93" s="301"/>
      <c r="AY93" s="301"/>
      <c r="AZ93" s="301"/>
      <c r="BA93" s="301"/>
      <c r="BB93" s="303"/>
      <c r="BC93" s="303"/>
      <c r="BD93" s="303"/>
      <c r="BE93" s="304" t="s">
        <v>161</v>
      </c>
    </row>
    <row r="94" spans="1:57" s="236" customFormat="1" ht="63" hidden="1">
      <c r="A94" s="285">
        <v>2</v>
      </c>
      <c r="B94" s="230"/>
      <c r="C94" s="231" t="s">
        <v>1429</v>
      </c>
      <c r="D94" s="31" t="s">
        <v>168</v>
      </c>
      <c r="E94" s="230"/>
      <c r="F94" s="298">
        <v>43769</v>
      </c>
      <c r="G94" s="253">
        <v>1198600001467</v>
      </c>
      <c r="H94" s="230">
        <v>8617037661</v>
      </c>
      <c r="I94" s="299" t="s">
        <v>1430</v>
      </c>
      <c r="J94" s="300" t="s">
        <v>71</v>
      </c>
      <c r="K94" s="230" t="s">
        <v>1591</v>
      </c>
      <c r="L94" s="230">
        <v>628443</v>
      </c>
      <c r="M94" s="230" t="s">
        <v>1431</v>
      </c>
      <c r="N94" s="230" t="s">
        <v>1432</v>
      </c>
      <c r="O94" s="37" t="s">
        <v>71</v>
      </c>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301"/>
      <c r="AS94" s="301"/>
      <c r="AT94" s="302"/>
      <c r="AU94" s="301"/>
      <c r="AV94" s="301"/>
      <c r="AW94" s="301"/>
      <c r="AX94" s="301"/>
      <c r="AY94" s="301"/>
      <c r="AZ94" s="301"/>
      <c r="BA94" s="301"/>
      <c r="BB94" s="303"/>
      <c r="BC94" s="303"/>
      <c r="BD94" s="303"/>
      <c r="BE94" s="304" t="s">
        <v>161</v>
      </c>
    </row>
    <row r="95" spans="1:57" s="236" customFormat="1" ht="63" hidden="1">
      <c r="A95" s="285">
        <v>3</v>
      </c>
      <c r="B95" s="230"/>
      <c r="C95" s="231" t="s">
        <v>1433</v>
      </c>
      <c r="D95" s="31" t="s">
        <v>168</v>
      </c>
      <c r="E95" s="230"/>
      <c r="F95" s="298">
        <v>42326</v>
      </c>
      <c r="G95" s="253">
        <v>1158600001229</v>
      </c>
      <c r="H95" s="230">
        <v>8602262939</v>
      </c>
      <c r="I95" s="299" t="s">
        <v>1434</v>
      </c>
      <c r="J95" s="300" t="s">
        <v>71</v>
      </c>
      <c r="K95" s="230" t="s">
        <v>634</v>
      </c>
      <c r="L95" s="230">
        <v>628403</v>
      </c>
      <c r="M95" s="230" t="s">
        <v>1435</v>
      </c>
      <c r="N95" s="230" t="s">
        <v>1436</v>
      </c>
      <c r="O95" s="37" t="s">
        <v>71</v>
      </c>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301"/>
      <c r="AS95" s="301"/>
      <c r="AT95" s="302"/>
      <c r="AU95" s="301"/>
      <c r="AV95" s="301"/>
      <c r="AW95" s="301"/>
      <c r="AX95" s="301"/>
      <c r="AY95" s="301"/>
      <c r="AZ95" s="301"/>
      <c r="BA95" s="301"/>
      <c r="BB95" s="303"/>
      <c r="BC95" s="303"/>
      <c r="BD95" s="303"/>
      <c r="BE95" s="304" t="s">
        <v>161</v>
      </c>
    </row>
    <row r="96" spans="1:57" s="76" customFormat="1" hidden="1">
      <c r="A96" s="69"/>
      <c r="B96" s="69"/>
      <c r="C96" s="70" t="s">
        <v>1437</v>
      </c>
      <c r="D96" s="70"/>
      <c r="E96" s="70"/>
      <c r="F96" s="70"/>
      <c r="G96" s="71"/>
      <c r="H96" s="72"/>
      <c r="I96" s="72"/>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2"/>
      <c r="AM96" s="70"/>
      <c r="AN96" s="70"/>
      <c r="AO96" s="72"/>
      <c r="AP96" s="72"/>
      <c r="AQ96" s="73"/>
      <c r="AR96" s="70"/>
      <c r="AS96" s="70"/>
      <c r="AT96" s="74"/>
      <c r="AU96" s="70"/>
      <c r="AV96" s="70"/>
      <c r="AW96" s="70"/>
      <c r="AX96" s="70"/>
      <c r="AY96" s="70"/>
      <c r="AZ96" s="70"/>
      <c r="BA96" s="70"/>
      <c r="BB96" s="70"/>
      <c r="BC96" s="70"/>
      <c r="BD96" s="70"/>
      <c r="BE96" s="75"/>
    </row>
    <row r="97" spans="1:57" hidden="1">
      <c r="A97" s="6"/>
      <c r="B97" s="6"/>
      <c r="C97" s="8"/>
      <c r="D97" s="8"/>
      <c r="E97" s="8"/>
      <c r="F97" s="8"/>
      <c r="G97" s="11"/>
      <c r="H97" s="17"/>
      <c r="I97" s="17"/>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17"/>
      <c r="AM97" s="8"/>
      <c r="AN97" s="8"/>
      <c r="AO97" s="17"/>
      <c r="AP97" s="305"/>
      <c r="AQ97" s="306"/>
      <c r="AR97" s="307"/>
      <c r="AS97" s="307"/>
      <c r="AT97" s="308"/>
      <c r="AU97" s="307"/>
      <c r="AV97" s="307"/>
      <c r="AW97" s="307"/>
      <c r="AX97" s="307"/>
      <c r="AY97" s="307"/>
      <c r="AZ97" s="307"/>
      <c r="BA97" s="307"/>
      <c r="BB97" s="307"/>
      <c r="BC97" s="307"/>
      <c r="BD97" s="307"/>
      <c r="BE97" s="68"/>
    </row>
    <row r="98" spans="1:57" hidden="1">
      <c r="A98" s="6"/>
      <c r="B98" s="6"/>
      <c r="C98" s="8"/>
      <c r="D98" s="8"/>
      <c r="E98" s="8"/>
      <c r="F98" s="8"/>
      <c r="G98" s="11"/>
      <c r="H98" s="17"/>
      <c r="I98" s="17"/>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17"/>
      <c r="AM98" s="8"/>
      <c r="AN98" s="8"/>
      <c r="AO98" s="17"/>
      <c r="AP98" s="305"/>
      <c r="AQ98" s="306"/>
      <c r="AR98" s="307"/>
      <c r="AS98" s="307"/>
      <c r="AT98" s="308"/>
      <c r="AU98" s="307"/>
      <c r="AV98" s="307"/>
      <c r="AW98" s="307"/>
      <c r="AX98" s="307"/>
      <c r="AY98" s="307"/>
      <c r="AZ98" s="307"/>
      <c r="BA98" s="307"/>
      <c r="BB98" s="307"/>
      <c r="BC98" s="307"/>
      <c r="BD98" s="307"/>
      <c r="BE98" s="68"/>
    </row>
    <row r="99" spans="1:57" s="290" customFormat="1" ht="94.5" hidden="1">
      <c r="A99" s="33">
        <v>1</v>
      </c>
      <c r="B99" s="30"/>
      <c r="C99" s="36" t="s">
        <v>1461</v>
      </c>
      <c r="D99" s="31" t="s">
        <v>341</v>
      </c>
      <c r="E99" s="30"/>
      <c r="F99" s="32">
        <v>44018</v>
      </c>
      <c r="G99" s="33">
        <v>1208600006670</v>
      </c>
      <c r="H99" s="33">
        <v>8606017575</v>
      </c>
      <c r="I99" s="124" t="s">
        <v>1462</v>
      </c>
      <c r="J99" s="30" t="s">
        <v>86</v>
      </c>
      <c r="K99" s="30" t="s">
        <v>1438</v>
      </c>
      <c r="L99" s="30">
        <v>628285</v>
      </c>
      <c r="M99" s="30" t="s">
        <v>1463</v>
      </c>
      <c r="N99" s="30" t="s">
        <v>1464</v>
      </c>
      <c r="O99" s="30" t="s">
        <v>1438</v>
      </c>
      <c r="P99" s="30" t="s">
        <v>1448</v>
      </c>
      <c r="Q99" s="30" t="s">
        <v>1449</v>
      </c>
      <c r="R99" s="30" t="s">
        <v>1447</v>
      </c>
      <c r="S99" s="30">
        <v>89088969715</v>
      </c>
      <c r="T99" s="286" t="s">
        <v>1459</v>
      </c>
      <c r="U99" s="30"/>
      <c r="V99" s="30"/>
      <c r="W99" s="30"/>
      <c r="X99" s="30"/>
      <c r="Y99" s="30"/>
      <c r="Z99" s="30"/>
      <c r="AA99" s="30"/>
      <c r="AB99" s="34" t="s">
        <v>75</v>
      </c>
      <c r="AC99" s="36" t="s">
        <v>1460</v>
      </c>
      <c r="AD99" s="30"/>
      <c r="AE99" s="30"/>
      <c r="AF99" s="30"/>
      <c r="AG99" s="30"/>
      <c r="AH99" s="30"/>
      <c r="AI99" s="30"/>
      <c r="AJ99" s="30"/>
      <c r="AK99" s="30"/>
      <c r="AL99" s="34"/>
      <c r="AM99" s="30"/>
      <c r="AN99" s="30"/>
      <c r="AO99" s="34"/>
      <c r="AP99" s="283"/>
      <c r="AQ99" s="284"/>
      <c r="AR99" s="30"/>
      <c r="AS99" s="30"/>
      <c r="AT99" s="30"/>
      <c r="AU99" s="30"/>
      <c r="AV99" s="30"/>
      <c r="AW99" s="30"/>
      <c r="AX99" s="30"/>
      <c r="AY99" s="30"/>
      <c r="AZ99" s="30"/>
      <c r="BA99" s="30"/>
      <c r="BB99" s="30"/>
      <c r="BC99" s="30"/>
      <c r="BD99" s="30"/>
      <c r="BE99" s="30" t="s">
        <v>161</v>
      </c>
    </row>
    <row r="100" spans="1:57" s="41" customFormat="1" ht="63" hidden="1">
      <c r="A100" s="33">
        <v>2</v>
      </c>
      <c r="B100" s="30"/>
      <c r="C100" s="31" t="s">
        <v>1465</v>
      </c>
      <c r="D100" s="31" t="s">
        <v>341</v>
      </c>
      <c r="E100" s="31"/>
      <c r="F100" s="31"/>
      <c r="G100" s="148"/>
      <c r="H100" s="30">
        <v>8606017039</v>
      </c>
      <c r="I100" s="30" t="s">
        <v>1466</v>
      </c>
      <c r="J100" s="30" t="s">
        <v>86</v>
      </c>
      <c r="K100" s="30" t="s">
        <v>1438</v>
      </c>
      <c r="L100" s="30">
        <v>628285</v>
      </c>
      <c r="M100" s="30" t="s">
        <v>1446</v>
      </c>
      <c r="N100" s="30" t="s">
        <v>1467</v>
      </c>
      <c r="O100" s="30" t="s">
        <v>1438</v>
      </c>
      <c r="P100" s="30" t="s">
        <v>1446</v>
      </c>
      <c r="Q100" s="30" t="s">
        <v>1467</v>
      </c>
      <c r="R100" s="30" t="s">
        <v>1447</v>
      </c>
      <c r="S100" s="30">
        <v>89224149573</v>
      </c>
      <c r="T100" s="227" t="s">
        <v>1468</v>
      </c>
      <c r="U100" s="31"/>
      <c r="V100" s="31"/>
      <c r="W100" s="31"/>
      <c r="X100" s="31"/>
      <c r="Y100" s="31"/>
      <c r="Z100" s="31"/>
      <c r="AA100" s="31"/>
      <c r="AB100" s="31"/>
      <c r="AC100" s="31"/>
      <c r="AD100" s="31"/>
      <c r="AE100" s="31"/>
      <c r="AF100" s="31"/>
      <c r="AG100" s="31"/>
      <c r="AH100" s="31"/>
      <c r="AI100" s="31"/>
      <c r="AJ100" s="31"/>
      <c r="AK100" s="31"/>
      <c r="AL100" s="83"/>
      <c r="AM100" s="31"/>
      <c r="AN100" s="31"/>
      <c r="AO100" s="83"/>
      <c r="AP100" s="309"/>
      <c r="AQ100" s="309"/>
      <c r="AR100" s="31"/>
      <c r="AS100" s="31"/>
      <c r="AT100" s="310"/>
      <c r="AU100" s="31"/>
      <c r="AV100" s="31"/>
      <c r="AW100" s="31"/>
      <c r="AX100" s="31"/>
      <c r="AY100" s="31"/>
      <c r="AZ100" s="31"/>
      <c r="BA100" s="31"/>
      <c r="BB100" s="31"/>
      <c r="BC100" s="31"/>
      <c r="BD100" s="31"/>
      <c r="BE100" s="30" t="s">
        <v>161</v>
      </c>
    </row>
    <row r="101" spans="1:57" s="236" customFormat="1" ht="63" hidden="1">
      <c r="A101" s="33">
        <v>3</v>
      </c>
      <c r="B101" s="30"/>
      <c r="C101" s="31" t="s">
        <v>1450</v>
      </c>
      <c r="D101" s="31" t="s">
        <v>161</v>
      </c>
      <c r="E101" s="311">
        <v>44091</v>
      </c>
      <c r="F101" s="78"/>
      <c r="G101" s="226"/>
      <c r="H101" s="226">
        <v>8606017222</v>
      </c>
      <c r="I101" s="83" t="s">
        <v>1451</v>
      </c>
      <c r="J101" s="30" t="s">
        <v>86</v>
      </c>
      <c r="K101" s="30" t="s">
        <v>1438</v>
      </c>
      <c r="L101" s="30">
        <v>628285</v>
      </c>
      <c r="M101" s="36" t="s">
        <v>1452</v>
      </c>
      <c r="N101" s="31" t="s">
        <v>1453</v>
      </c>
      <c r="O101" s="30" t="s">
        <v>1438</v>
      </c>
      <c r="P101" s="31" t="s">
        <v>1454</v>
      </c>
      <c r="Q101" s="30" t="s">
        <v>1440</v>
      </c>
      <c r="R101" s="30" t="s">
        <v>1455</v>
      </c>
      <c r="S101" s="31">
        <v>89526908780</v>
      </c>
      <c r="T101" s="227" t="s">
        <v>1456</v>
      </c>
      <c r="U101" s="31"/>
      <c r="V101" s="31"/>
      <c r="W101" s="31"/>
      <c r="X101" s="31"/>
      <c r="Y101" s="31"/>
      <c r="Z101" s="31"/>
      <c r="AA101" s="31"/>
      <c r="AB101" s="34" t="s">
        <v>75</v>
      </c>
      <c r="AC101" s="36" t="s">
        <v>352</v>
      </c>
      <c r="AD101" s="31"/>
      <c r="AE101" s="31"/>
      <c r="AF101" s="31"/>
      <c r="AG101" s="31"/>
      <c r="AH101" s="312" t="s">
        <v>91</v>
      </c>
      <c r="AI101" s="31"/>
      <c r="AJ101" s="31"/>
      <c r="AK101" s="31"/>
      <c r="AL101" s="83"/>
      <c r="AM101" s="31"/>
      <c r="AN101" s="31"/>
      <c r="AO101" s="83"/>
      <c r="AP101" s="313" t="s">
        <v>1457</v>
      </c>
      <c r="AQ101" s="314"/>
      <c r="AR101" s="315"/>
      <c r="AS101" s="315"/>
      <c r="AT101" s="315"/>
      <c r="AU101" s="315"/>
      <c r="AV101" s="315"/>
      <c r="AW101" s="315"/>
      <c r="AX101" s="315"/>
      <c r="AY101" s="315"/>
      <c r="AZ101" s="315"/>
      <c r="BA101" s="315"/>
      <c r="BB101" s="315"/>
      <c r="BC101" s="315"/>
      <c r="BD101" s="315"/>
      <c r="BE101" s="301" t="s">
        <v>161</v>
      </c>
    </row>
    <row r="102" spans="1:57" s="41" customFormat="1" ht="63" hidden="1">
      <c r="A102" s="33">
        <v>4</v>
      </c>
      <c r="B102" s="30"/>
      <c r="C102" s="36" t="s">
        <v>1469</v>
      </c>
      <c r="D102" s="31" t="s">
        <v>149</v>
      </c>
      <c r="E102" s="30"/>
      <c r="F102" s="32">
        <v>39910</v>
      </c>
      <c r="G102" s="33">
        <v>309860609700017</v>
      </c>
      <c r="H102" s="33">
        <v>561203375200</v>
      </c>
      <c r="I102" s="124" t="s">
        <v>1469</v>
      </c>
      <c r="J102" s="30" t="s">
        <v>86</v>
      </c>
      <c r="K102" s="30" t="s">
        <v>1438</v>
      </c>
      <c r="L102" s="30">
        <v>628285</v>
      </c>
      <c r="M102" s="30"/>
      <c r="N102" s="30"/>
      <c r="O102" s="30" t="s">
        <v>1438</v>
      </c>
      <c r="P102" s="30" t="s">
        <v>1448</v>
      </c>
      <c r="Q102" s="30" t="s">
        <v>1470</v>
      </c>
      <c r="R102" s="30" t="s">
        <v>1471</v>
      </c>
      <c r="S102" s="30">
        <v>89526969661</v>
      </c>
      <c r="T102" s="286" t="s">
        <v>1472</v>
      </c>
      <c r="U102" s="30"/>
      <c r="V102" s="30"/>
      <c r="W102" s="30"/>
      <c r="X102" s="30"/>
      <c r="Y102" s="30"/>
      <c r="Z102" s="30"/>
      <c r="AA102" s="30"/>
      <c r="AB102" s="34" t="s">
        <v>75</v>
      </c>
      <c r="AC102" s="36" t="s">
        <v>1473</v>
      </c>
      <c r="AD102" s="30"/>
      <c r="AE102" s="30"/>
      <c r="AF102" s="30"/>
      <c r="AG102" s="30"/>
      <c r="AH102" s="30" t="s">
        <v>99</v>
      </c>
      <c r="AI102" s="30"/>
      <c r="AJ102" s="30"/>
      <c r="AK102" s="30"/>
      <c r="AL102" s="34"/>
      <c r="AM102" s="30"/>
      <c r="AN102" s="30"/>
      <c r="AO102" s="34"/>
      <c r="AP102" s="283"/>
      <c r="AQ102" s="284"/>
      <c r="AR102" s="30"/>
      <c r="AS102" s="30"/>
      <c r="AT102" s="30"/>
      <c r="AU102" s="30"/>
      <c r="AV102" s="30"/>
      <c r="AW102" s="30"/>
      <c r="AX102" s="30"/>
      <c r="AY102" s="30"/>
      <c r="AZ102" s="30"/>
      <c r="BA102" s="30"/>
      <c r="BB102" s="30"/>
      <c r="BC102" s="30"/>
      <c r="BD102" s="30"/>
      <c r="BE102" s="30" t="s">
        <v>152</v>
      </c>
    </row>
    <row r="103" spans="1:57" s="41" customFormat="1" ht="63" hidden="1">
      <c r="A103" s="33">
        <v>5</v>
      </c>
      <c r="B103" s="30"/>
      <c r="C103" s="36" t="s">
        <v>1474</v>
      </c>
      <c r="D103" s="31" t="s">
        <v>149</v>
      </c>
      <c r="E103" s="145"/>
      <c r="F103" s="145"/>
      <c r="G103" s="316"/>
      <c r="H103" s="33">
        <v>860604569858</v>
      </c>
      <c r="I103" s="30" t="s">
        <v>1474</v>
      </c>
      <c r="J103" s="30" t="s">
        <v>86</v>
      </c>
      <c r="K103" s="30" t="s">
        <v>1438</v>
      </c>
      <c r="L103" s="30">
        <v>628285</v>
      </c>
      <c r="M103" s="36" t="s">
        <v>1458</v>
      </c>
      <c r="N103" s="31" t="s">
        <v>1475</v>
      </c>
      <c r="O103" s="30" t="s">
        <v>1438</v>
      </c>
      <c r="P103" s="30" t="s">
        <v>1448</v>
      </c>
      <c r="Q103" s="30" t="s">
        <v>1476</v>
      </c>
      <c r="R103" s="30" t="s">
        <v>1477</v>
      </c>
      <c r="S103" s="30">
        <v>89526922399</v>
      </c>
      <c r="T103" s="286" t="s">
        <v>1478</v>
      </c>
      <c r="U103" s="145"/>
      <c r="V103" s="145"/>
      <c r="W103" s="145"/>
      <c r="X103" s="145"/>
      <c r="Y103" s="145"/>
      <c r="Z103" s="145"/>
      <c r="AA103" s="145"/>
      <c r="AB103" s="34" t="s">
        <v>75</v>
      </c>
      <c r="AC103" s="36" t="s">
        <v>612</v>
      </c>
      <c r="AD103" s="145"/>
      <c r="AE103" s="145"/>
      <c r="AF103" s="145"/>
      <c r="AG103" s="145"/>
      <c r="AH103" s="145"/>
      <c r="AI103" s="145"/>
      <c r="AJ103" s="145"/>
      <c r="AK103" s="145"/>
      <c r="AL103" s="287"/>
      <c r="AM103" s="145"/>
      <c r="AN103" s="145"/>
      <c r="AO103" s="287"/>
      <c r="AP103" s="317"/>
      <c r="AQ103" s="317"/>
      <c r="AR103" s="145"/>
      <c r="AS103" s="145"/>
      <c r="AT103" s="318"/>
      <c r="AU103" s="145"/>
      <c r="AV103" s="145"/>
      <c r="AW103" s="145"/>
      <c r="AX103" s="145"/>
      <c r="AY103" s="145"/>
      <c r="AZ103" s="145"/>
      <c r="BA103" s="145"/>
      <c r="BB103" s="145"/>
      <c r="BC103" s="145"/>
      <c r="BD103" s="145"/>
      <c r="BE103" s="30" t="s">
        <v>152</v>
      </c>
    </row>
    <row r="104" spans="1:57" s="41" customFormat="1" ht="63" hidden="1">
      <c r="A104" s="33">
        <v>6</v>
      </c>
      <c r="B104" s="30"/>
      <c r="C104" s="36" t="s">
        <v>1479</v>
      </c>
      <c r="D104" s="31" t="s">
        <v>149</v>
      </c>
      <c r="E104" s="145"/>
      <c r="F104" s="145"/>
      <c r="G104" s="316"/>
      <c r="H104" s="33">
        <v>860604405514</v>
      </c>
      <c r="I104" s="30" t="s">
        <v>1479</v>
      </c>
      <c r="J104" s="30" t="s">
        <v>86</v>
      </c>
      <c r="K104" s="30" t="s">
        <v>1438</v>
      </c>
      <c r="L104" s="30">
        <v>628285</v>
      </c>
      <c r="M104" s="145"/>
      <c r="N104" s="145"/>
      <c r="O104" s="30" t="s">
        <v>1438</v>
      </c>
      <c r="P104" s="36" t="s">
        <v>1458</v>
      </c>
      <c r="Q104" s="30" t="s">
        <v>1480</v>
      </c>
      <c r="R104" s="30" t="s">
        <v>1481</v>
      </c>
      <c r="S104" s="30">
        <v>89825183460</v>
      </c>
      <c r="T104" s="286" t="s">
        <v>1482</v>
      </c>
      <c r="U104" s="145"/>
      <c r="V104" s="145"/>
      <c r="W104" s="145"/>
      <c r="X104" s="145"/>
      <c r="Y104" s="145"/>
      <c r="Z104" s="145"/>
      <c r="AA104" s="145"/>
      <c r="AB104" s="145"/>
      <c r="AC104" s="145"/>
      <c r="AD104" s="145"/>
      <c r="AE104" s="145"/>
      <c r="AF104" s="145"/>
      <c r="AG104" s="145"/>
      <c r="AH104" s="145"/>
      <c r="AI104" s="145"/>
      <c r="AJ104" s="145"/>
      <c r="AK104" s="145"/>
      <c r="AL104" s="287"/>
      <c r="AM104" s="145"/>
      <c r="AN104" s="145"/>
      <c r="AO104" s="287"/>
      <c r="AP104" s="317"/>
      <c r="AQ104" s="317"/>
      <c r="AR104" s="145"/>
      <c r="AS104" s="145"/>
      <c r="AT104" s="318"/>
      <c r="AU104" s="145"/>
      <c r="AV104" s="145"/>
      <c r="AW104" s="145"/>
      <c r="AX104" s="145"/>
      <c r="AY104" s="145"/>
      <c r="AZ104" s="145"/>
      <c r="BA104" s="145"/>
      <c r="BB104" s="145"/>
      <c r="BC104" s="145"/>
      <c r="BD104" s="145"/>
      <c r="BE104" s="30" t="s">
        <v>152</v>
      </c>
    </row>
    <row r="105" spans="1:57" s="290" customFormat="1" ht="63" hidden="1">
      <c r="A105" s="33">
        <v>7</v>
      </c>
      <c r="B105" s="147"/>
      <c r="C105" s="31" t="s">
        <v>1483</v>
      </c>
      <c r="D105" s="31" t="s">
        <v>149</v>
      </c>
      <c r="E105" s="31"/>
      <c r="F105" s="31"/>
      <c r="G105" s="148"/>
      <c r="H105" s="33">
        <v>860603960459</v>
      </c>
      <c r="I105" s="124" t="s">
        <v>1483</v>
      </c>
      <c r="J105" s="30" t="s">
        <v>86</v>
      </c>
      <c r="K105" s="30" t="s">
        <v>1438</v>
      </c>
      <c r="L105" s="30">
        <v>628285</v>
      </c>
      <c r="M105" s="36"/>
      <c r="N105" s="31"/>
      <c r="O105" s="30" t="s">
        <v>1438</v>
      </c>
      <c r="P105" s="30" t="s">
        <v>1454</v>
      </c>
      <c r="Q105" s="30" t="s">
        <v>1440</v>
      </c>
      <c r="R105" s="30" t="s">
        <v>1484</v>
      </c>
      <c r="S105" s="30">
        <v>89224246915</v>
      </c>
      <c r="T105" s="286" t="s">
        <v>1485</v>
      </c>
      <c r="U105" s="145"/>
      <c r="V105" s="145"/>
      <c r="W105" s="145"/>
      <c r="X105" s="145"/>
      <c r="Y105" s="145"/>
      <c r="Z105" s="145"/>
      <c r="AA105" s="145"/>
      <c r="AB105" s="30" t="s">
        <v>75</v>
      </c>
      <c r="AC105" s="31" t="s">
        <v>1486</v>
      </c>
      <c r="AD105" s="145"/>
      <c r="AE105" s="145"/>
      <c r="AF105" s="145"/>
      <c r="AG105" s="145"/>
      <c r="AH105" s="145"/>
      <c r="AI105" s="145"/>
      <c r="AJ105" s="145"/>
      <c r="AK105" s="145"/>
      <c r="AL105" s="287"/>
      <c r="AM105" s="145"/>
      <c r="AN105" s="145"/>
      <c r="AO105" s="287"/>
      <c r="AP105" s="288"/>
      <c r="AQ105" s="289"/>
      <c r="AR105" s="31"/>
      <c r="AS105" s="31"/>
      <c r="AT105" s="85"/>
      <c r="AU105" s="30"/>
      <c r="AV105" s="31"/>
      <c r="AW105" s="31"/>
      <c r="AX105" s="31"/>
      <c r="AY105" s="31"/>
      <c r="AZ105" s="31"/>
      <c r="BA105" s="31"/>
      <c r="BB105" s="31"/>
      <c r="BC105" s="31"/>
      <c r="BD105" s="31"/>
      <c r="BE105" s="30" t="s">
        <v>152</v>
      </c>
    </row>
    <row r="106" spans="1:57" s="41" customFormat="1" ht="63" hidden="1">
      <c r="A106" s="33">
        <v>8</v>
      </c>
      <c r="B106" s="30"/>
      <c r="C106" s="36" t="s">
        <v>1487</v>
      </c>
      <c r="D106" s="31" t="s">
        <v>149</v>
      </c>
      <c r="E106" s="30"/>
      <c r="F106" s="32">
        <v>43111</v>
      </c>
      <c r="G106" s="33">
        <v>318861700000762</v>
      </c>
      <c r="H106" s="33">
        <v>860602694243</v>
      </c>
      <c r="I106" s="36" t="s">
        <v>1487</v>
      </c>
      <c r="J106" s="30" t="s">
        <v>86</v>
      </c>
      <c r="K106" s="30" t="s">
        <v>1438</v>
      </c>
      <c r="L106" s="30">
        <v>628285</v>
      </c>
      <c r="M106" s="30"/>
      <c r="N106" s="30"/>
      <c r="O106" s="30" t="s">
        <v>1438</v>
      </c>
      <c r="P106" s="30" t="s">
        <v>166</v>
      </c>
      <c r="Q106" s="30" t="s">
        <v>1488</v>
      </c>
      <c r="R106" s="30" t="s">
        <v>1471</v>
      </c>
      <c r="S106" s="30">
        <v>89026276672</v>
      </c>
      <c r="T106" s="286" t="s">
        <v>1489</v>
      </c>
      <c r="U106" s="30"/>
      <c r="V106" s="30" t="s">
        <v>74</v>
      </c>
      <c r="W106" s="30" t="s">
        <v>74</v>
      </c>
      <c r="X106" s="30" t="s">
        <v>74</v>
      </c>
      <c r="Y106" s="30" t="s">
        <v>74</v>
      </c>
      <c r="Z106" s="30" t="s">
        <v>74</v>
      </c>
      <c r="AA106" s="30" t="s">
        <v>74</v>
      </c>
      <c r="AB106" s="34" t="s">
        <v>75</v>
      </c>
      <c r="AC106" s="36" t="s">
        <v>1473</v>
      </c>
      <c r="AD106" s="30"/>
      <c r="AE106" s="30"/>
      <c r="AF106" s="30"/>
      <c r="AG106" s="30"/>
      <c r="AH106" s="30" t="s">
        <v>91</v>
      </c>
      <c r="AI106" s="30"/>
      <c r="AJ106" s="30"/>
      <c r="AK106" s="30"/>
      <c r="AL106" s="34"/>
      <c r="AM106" s="30"/>
      <c r="AN106" s="30"/>
      <c r="AO106" s="34"/>
      <c r="AP106" s="283"/>
      <c r="AQ106" s="284"/>
      <c r="AR106" s="30"/>
      <c r="AS106" s="30"/>
      <c r="AT106" s="30"/>
      <c r="AU106" s="30"/>
      <c r="AV106" s="30"/>
      <c r="AW106" s="30"/>
      <c r="AX106" s="30"/>
      <c r="AY106" s="30"/>
      <c r="AZ106" s="30"/>
      <c r="BA106" s="30"/>
      <c r="BB106" s="30"/>
      <c r="BC106" s="30"/>
      <c r="BD106" s="30"/>
      <c r="BE106" s="30" t="s">
        <v>152</v>
      </c>
    </row>
    <row r="107" spans="1:57" s="322" customFormat="1" ht="63" hidden="1">
      <c r="A107" s="33">
        <v>9</v>
      </c>
      <c r="B107" s="30"/>
      <c r="C107" s="31" t="s">
        <v>1491</v>
      </c>
      <c r="D107" s="31" t="s">
        <v>149</v>
      </c>
      <c r="E107" s="78">
        <v>44077</v>
      </c>
      <c r="F107" s="78"/>
      <c r="G107" s="226"/>
      <c r="H107" s="33">
        <v>450611335317</v>
      </c>
      <c r="I107" s="30" t="s">
        <v>1491</v>
      </c>
      <c r="J107" s="36" t="s">
        <v>86</v>
      </c>
      <c r="K107" s="36" t="s">
        <v>1438</v>
      </c>
      <c r="L107" s="30">
        <v>628285</v>
      </c>
      <c r="M107" s="36" t="s">
        <v>1492</v>
      </c>
      <c r="N107" s="31" t="s">
        <v>1493</v>
      </c>
      <c r="O107" s="36" t="s">
        <v>1438</v>
      </c>
      <c r="P107" s="30" t="s">
        <v>334</v>
      </c>
      <c r="Q107" s="30" t="s">
        <v>1494</v>
      </c>
      <c r="R107" s="30" t="s">
        <v>1495</v>
      </c>
      <c r="S107" s="30">
        <v>89526921185</v>
      </c>
      <c r="T107" s="38" t="s">
        <v>1496</v>
      </c>
      <c r="U107" s="31"/>
      <c r="V107" s="31"/>
      <c r="W107" s="31"/>
      <c r="X107" s="31"/>
      <c r="Y107" s="31"/>
      <c r="Z107" s="31"/>
      <c r="AA107" s="31"/>
      <c r="AB107" s="34" t="s">
        <v>75</v>
      </c>
      <c r="AC107" s="319" t="s">
        <v>1497</v>
      </c>
      <c r="AD107" s="31"/>
      <c r="AE107" s="30"/>
      <c r="AF107" s="31"/>
      <c r="AG107" s="31"/>
      <c r="AH107" s="30" t="s">
        <v>285</v>
      </c>
      <c r="AI107" s="31"/>
      <c r="AJ107" s="31"/>
      <c r="AK107" s="31"/>
      <c r="AL107" s="83"/>
      <c r="AM107" s="31"/>
      <c r="AN107" s="31"/>
      <c r="AO107" s="83"/>
      <c r="AP107" s="293" t="s">
        <v>1498</v>
      </c>
      <c r="AQ107" s="294"/>
      <c r="AR107" s="320"/>
      <c r="AS107" s="320"/>
      <c r="AT107" s="321"/>
      <c r="AU107" s="320"/>
      <c r="AV107" s="320"/>
      <c r="AW107" s="320"/>
      <c r="AX107" s="320"/>
      <c r="AY107" s="320"/>
      <c r="AZ107" s="320"/>
      <c r="BA107" s="320"/>
      <c r="BB107" s="320"/>
      <c r="BC107" s="320"/>
      <c r="BD107" s="320"/>
      <c r="BE107" s="30" t="s">
        <v>152</v>
      </c>
    </row>
    <row r="108" spans="1:57" s="76" customFormat="1" hidden="1">
      <c r="A108" s="69"/>
      <c r="B108" s="69"/>
      <c r="C108" s="70" t="s">
        <v>1499</v>
      </c>
      <c r="D108" s="70"/>
      <c r="E108" s="70"/>
      <c r="F108" s="70"/>
      <c r="G108" s="71"/>
      <c r="H108" s="72"/>
      <c r="I108" s="72"/>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2"/>
      <c r="AM108" s="70"/>
      <c r="AN108" s="70"/>
      <c r="AO108" s="72"/>
      <c r="AP108" s="72"/>
      <c r="AQ108" s="73"/>
      <c r="AR108" s="70"/>
      <c r="AS108" s="70"/>
      <c r="AT108" s="74"/>
      <c r="AU108" s="70"/>
      <c r="AV108" s="70"/>
      <c r="AW108" s="70"/>
      <c r="AX108" s="70"/>
      <c r="AY108" s="70"/>
      <c r="AZ108" s="70"/>
      <c r="BA108" s="70"/>
      <c r="BB108" s="70"/>
      <c r="BC108" s="70"/>
      <c r="BD108" s="70"/>
      <c r="BE108" s="75"/>
    </row>
    <row r="109" spans="1:57" s="236" customFormat="1" ht="63" hidden="1">
      <c r="A109" s="33">
        <v>1</v>
      </c>
      <c r="B109" s="30"/>
      <c r="C109" s="323" t="s">
        <v>1504</v>
      </c>
      <c r="D109" s="323" t="s">
        <v>149</v>
      </c>
      <c r="E109" s="324"/>
      <c r="F109" s="78"/>
      <c r="G109" s="325">
        <v>320861700005960</v>
      </c>
      <c r="H109" s="325">
        <v>860104904900</v>
      </c>
      <c r="I109" s="323" t="s">
        <v>1504</v>
      </c>
      <c r="J109" s="31" t="s">
        <v>71</v>
      </c>
      <c r="K109" s="31" t="s">
        <v>1501</v>
      </c>
      <c r="L109" s="31">
        <v>628001</v>
      </c>
      <c r="M109" s="36" t="s">
        <v>1502</v>
      </c>
      <c r="N109" s="31">
        <v>1</v>
      </c>
      <c r="O109" s="31" t="s">
        <v>1501</v>
      </c>
      <c r="P109" s="36" t="s">
        <v>1502</v>
      </c>
      <c r="Q109" s="31">
        <v>1</v>
      </c>
      <c r="R109" s="31" t="s">
        <v>74</v>
      </c>
      <c r="S109" s="31">
        <v>89028822294</v>
      </c>
      <c r="T109" s="36" t="s">
        <v>1505</v>
      </c>
      <c r="U109" s="31"/>
      <c r="V109" s="31"/>
      <c r="W109" s="31"/>
      <c r="X109" s="31"/>
      <c r="Y109" s="31"/>
      <c r="Z109" s="31"/>
      <c r="AA109" s="31"/>
      <c r="AB109" s="31" t="s">
        <v>352</v>
      </c>
      <c r="AC109" s="31"/>
      <c r="AD109" s="31"/>
      <c r="AE109" s="31"/>
      <c r="AF109" s="31"/>
      <c r="AG109" s="31"/>
      <c r="AH109" s="31"/>
      <c r="AI109" s="31"/>
      <c r="AJ109" s="31"/>
      <c r="AK109" s="31"/>
      <c r="AL109" s="31"/>
      <c r="AM109" s="31"/>
      <c r="AN109" s="31"/>
      <c r="AO109" s="31"/>
      <c r="AP109" s="31"/>
      <c r="AQ109" s="31"/>
      <c r="AR109" s="31"/>
      <c r="AS109" s="31"/>
      <c r="AT109" s="85"/>
      <c r="AU109" s="30"/>
      <c r="AV109" s="31"/>
      <c r="AW109" s="31"/>
      <c r="AX109" s="31"/>
      <c r="AY109" s="31"/>
      <c r="AZ109" s="31"/>
      <c r="BA109" s="31"/>
      <c r="BB109" s="31"/>
      <c r="BC109" s="31"/>
      <c r="BD109" s="31"/>
      <c r="BE109" s="40" t="s">
        <v>152</v>
      </c>
    </row>
    <row r="110" spans="1:57" s="331" customFormat="1" hidden="1">
      <c r="A110" s="326"/>
      <c r="B110" s="326"/>
      <c r="C110" s="327" t="s">
        <v>1506</v>
      </c>
      <c r="D110" s="327"/>
      <c r="E110" s="328"/>
      <c r="F110" s="328"/>
      <c r="G110" s="329"/>
      <c r="H110" s="328"/>
      <c r="I110" s="328"/>
      <c r="J110" s="327"/>
      <c r="K110" s="327"/>
      <c r="L110" s="327"/>
      <c r="M110" s="327"/>
      <c r="N110" s="327"/>
      <c r="O110" s="327"/>
      <c r="P110" s="327"/>
      <c r="Q110" s="327"/>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8"/>
      <c r="AM110" s="327"/>
      <c r="AN110" s="327"/>
      <c r="AO110" s="328"/>
      <c r="AP110" s="328"/>
      <c r="AQ110" s="330"/>
      <c r="AR110" s="66"/>
      <c r="AS110" s="66"/>
      <c r="AT110" s="67"/>
      <c r="AU110" s="66"/>
      <c r="AV110" s="66"/>
      <c r="AW110" s="66"/>
      <c r="AX110" s="66"/>
      <c r="AY110" s="66"/>
      <c r="AZ110" s="66"/>
      <c r="BA110" s="66"/>
      <c r="BB110" s="66"/>
      <c r="BC110" s="66"/>
      <c r="BD110" s="66"/>
      <c r="BE110" s="68"/>
    </row>
    <row r="111" spans="1:57" s="337" customFormat="1" hidden="1">
      <c r="A111" s="332"/>
      <c r="B111" s="332"/>
      <c r="C111" s="332"/>
      <c r="D111" s="332"/>
      <c r="E111" s="333"/>
      <c r="F111" s="333"/>
      <c r="G111" s="334"/>
      <c r="H111" s="332"/>
      <c r="I111" s="332"/>
      <c r="J111" s="332"/>
      <c r="K111" s="332"/>
      <c r="L111" s="332"/>
      <c r="M111" s="332"/>
      <c r="N111" s="332"/>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c r="AK111" s="332"/>
      <c r="AL111" s="332"/>
      <c r="AM111" s="332"/>
      <c r="AN111" s="332"/>
      <c r="AO111" s="332"/>
      <c r="AP111" s="332"/>
      <c r="AQ111" s="332"/>
      <c r="AR111" s="335"/>
      <c r="AS111" s="335"/>
      <c r="AT111" s="335"/>
      <c r="AU111" s="335"/>
      <c r="AV111" s="335"/>
      <c r="AW111" s="335"/>
      <c r="AX111" s="335"/>
      <c r="AY111" s="335"/>
      <c r="AZ111" s="335"/>
      <c r="BA111" s="335"/>
      <c r="BB111" s="335"/>
      <c r="BC111" s="335"/>
      <c r="BD111" s="335"/>
      <c r="BE111" s="336"/>
    </row>
    <row r="112" spans="1:57" s="331" customFormat="1" hidden="1">
      <c r="A112" s="326"/>
      <c r="B112" s="326"/>
      <c r="C112" s="327" t="s">
        <v>1507</v>
      </c>
      <c r="D112" s="327"/>
      <c r="E112" s="327"/>
      <c r="F112" s="327"/>
      <c r="G112" s="338"/>
      <c r="H112" s="328"/>
      <c r="I112" s="328"/>
      <c r="J112" s="327"/>
      <c r="K112" s="327"/>
      <c r="L112" s="327"/>
      <c r="M112" s="327"/>
      <c r="N112" s="327"/>
      <c r="O112" s="327"/>
      <c r="P112" s="327"/>
      <c r="Q112" s="327"/>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8"/>
      <c r="AM112" s="327"/>
      <c r="AN112" s="327"/>
      <c r="AO112" s="328"/>
      <c r="AP112" s="328"/>
      <c r="AQ112" s="330"/>
      <c r="AR112" s="66"/>
      <c r="AS112" s="66"/>
      <c r="AT112" s="67"/>
      <c r="AU112" s="66"/>
      <c r="AV112" s="66"/>
      <c r="AW112" s="66"/>
      <c r="AX112" s="66"/>
      <c r="AY112" s="66"/>
      <c r="AZ112" s="66"/>
      <c r="BA112" s="66"/>
      <c r="BB112" s="66"/>
      <c r="BC112" s="66"/>
      <c r="BD112" s="66"/>
      <c r="BE112" s="68"/>
    </row>
    <row r="113" spans="1:57" s="41" customFormat="1" ht="133.5" hidden="1" customHeight="1">
      <c r="A113" s="33">
        <v>1</v>
      </c>
      <c r="B113" s="30"/>
      <c r="C113" s="36" t="s">
        <v>1510</v>
      </c>
      <c r="D113" s="36" t="s">
        <v>1511</v>
      </c>
      <c r="E113" s="37" t="s">
        <v>618</v>
      </c>
      <c r="F113" s="37" t="s">
        <v>1512</v>
      </c>
      <c r="G113" s="37" t="s">
        <v>1513</v>
      </c>
      <c r="H113" s="37">
        <v>8622005577</v>
      </c>
      <c r="I113" s="34" t="s">
        <v>1514</v>
      </c>
      <c r="J113" s="30" t="s">
        <v>71</v>
      </c>
      <c r="K113" s="30" t="s">
        <v>1509</v>
      </c>
      <c r="L113" s="30">
        <v>628260</v>
      </c>
      <c r="M113" s="30" t="s">
        <v>1515</v>
      </c>
      <c r="N113" s="30" t="s">
        <v>1516</v>
      </c>
      <c r="O113" s="30" t="s">
        <v>1509</v>
      </c>
      <c r="P113" s="30" t="s">
        <v>171</v>
      </c>
      <c r="Q113" s="30">
        <v>6</v>
      </c>
      <c r="R113" s="30" t="s">
        <v>1517</v>
      </c>
      <c r="S113" s="30">
        <v>89322535663</v>
      </c>
      <c r="T113" s="36" t="s">
        <v>1518</v>
      </c>
      <c r="U113" s="223"/>
      <c r="V113" s="31"/>
      <c r="W113" s="31"/>
      <c r="X113" s="31"/>
      <c r="Y113" s="31"/>
      <c r="Z113" s="31"/>
      <c r="AA113" s="31"/>
      <c r="AB113" s="31"/>
      <c r="AC113" s="31"/>
      <c r="AD113" s="31"/>
      <c r="AE113" s="31"/>
      <c r="AF113" s="31"/>
      <c r="AG113" s="31"/>
      <c r="AH113" s="31"/>
      <c r="AI113" s="31"/>
      <c r="AJ113" s="31"/>
      <c r="AK113" s="31"/>
      <c r="AL113" s="83"/>
      <c r="AM113" s="78"/>
      <c r="AN113" s="31"/>
      <c r="AO113" s="83"/>
      <c r="AP113" s="127"/>
      <c r="AQ113" s="78"/>
      <c r="AR113" s="31"/>
      <c r="AS113" s="31"/>
      <c r="AT113" s="85"/>
      <c r="AU113" s="30"/>
      <c r="AV113" s="31"/>
      <c r="AW113" s="31"/>
      <c r="AX113" s="31"/>
      <c r="AY113" s="31"/>
      <c r="AZ113" s="31"/>
      <c r="BA113" s="31"/>
      <c r="BB113" s="31"/>
      <c r="BC113" s="31"/>
      <c r="BD113" s="31"/>
      <c r="BE113" s="30" t="s">
        <v>161</v>
      </c>
    </row>
    <row r="114" spans="1:57" s="41" customFormat="1" ht="133.5" hidden="1" customHeight="1">
      <c r="A114" s="33">
        <v>2</v>
      </c>
      <c r="B114" s="30"/>
      <c r="C114" s="36" t="s">
        <v>1519</v>
      </c>
      <c r="D114" s="36" t="s">
        <v>214</v>
      </c>
      <c r="E114" s="32" t="s">
        <v>618</v>
      </c>
      <c r="F114" s="32">
        <v>43766</v>
      </c>
      <c r="G114" s="339" t="s">
        <v>1520</v>
      </c>
      <c r="H114" s="340">
        <v>8622025703</v>
      </c>
      <c r="I114" s="34" t="s">
        <v>1521</v>
      </c>
      <c r="J114" s="30" t="s">
        <v>71</v>
      </c>
      <c r="K114" s="30" t="s">
        <v>1509</v>
      </c>
      <c r="L114" s="30">
        <v>628263</v>
      </c>
      <c r="M114" s="30" t="s">
        <v>1522</v>
      </c>
      <c r="N114" s="30">
        <v>1</v>
      </c>
      <c r="O114" s="30" t="s">
        <v>1509</v>
      </c>
      <c r="P114" s="30" t="s">
        <v>1523</v>
      </c>
      <c r="Q114" s="30">
        <v>3</v>
      </c>
      <c r="R114" s="30"/>
      <c r="S114" s="30"/>
      <c r="T114" s="223"/>
      <c r="U114" s="223"/>
      <c r="V114" s="31"/>
      <c r="W114" s="31"/>
      <c r="X114" s="31"/>
      <c r="Y114" s="31"/>
      <c r="Z114" s="31"/>
      <c r="AA114" s="31"/>
      <c r="AB114" s="31"/>
      <c r="AC114" s="31"/>
      <c r="AD114" s="31"/>
      <c r="AE114" s="31"/>
      <c r="AF114" s="31"/>
      <c r="AG114" s="31"/>
      <c r="AH114" s="31"/>
      <c r="AI114" s="31"/>
      <c r="AJ114" s="31"/>
      <c r="AK114" s="31"/>
      <c r="AL114" s="83"/>
      <c r="AM114" s="78"/>
      <c r="AN114" s="31"/>
      <c r="AO114" s="83"/>
      <c r="AP114" s="127"/>
      <c r="AQ114" s="78"/>
      <c r="AR114" s="31"/>
      <c r="AS114" s="31"/>
      <c r="AT114" s="85"/>
      <c r="AU114" s="30"/>
      <c r="AV114" s="31"/>
      <c r="AW114" s="31"/>
      <c r="AX114" s="31"/>
      <c r="AY114" s="31"/>
      <c r="AZ114" s="31"/>
      <c r="BA114" s="31"/>
      <c r="BB114" s="31"/>
      <c r="BC114" s="31"/>
      <c r="BD114" s="31"/>
      <c r="BE114" s="30" t="s">
        <v>161</v>
      </c>
    </row>
    <row r="115" spans="1:57" s="41" customFormat="1" ht="133.5" hidden="1" customHeight="1">
      <c r="A115" s="33">
        <v>3</v>
      </c>
      <c r="B115" s="30"/>
      <c r="C115" s="36" t="s">
        <v>1524</v>
      </c>
      <c r="D115" s="36" t="s">
        <v>214</v>
      </c>
      <c r="E115" s="32" t="s">
        <v>618</v>
      </c>
      <c r="F115" s="32">
        <v>43626</v>
      </c>
      <c r="G115" s="339" t="s">
        <v>1525</v>
      </c>
      <c r="H115" s="37">
        <v>8622006901</v>
      </c>
      <c r="I115" s="34" t="s">
        <v>1526</v>
      </c>
      <c r="J115" s="30" t="s">
        <v>71</v>
      </c>
      <c r="K115" s="30" t="s">
        <v>1509</v>
      </c>
      <c r="L115" s="30">
        <v>628263</v>
      </c>
      <c r="M115" s="30" t="s">
        <v>1527</v>
      </c>
      <c r="N115" s="30">
        <v>22</v>
      </c>
      <c r="O115" s="30" t="s">
        <v>1509</v>
      </c>
      <c r="P115" s="30" t="s">
        <v>1527</v>
      </c>
      <c r="Q115" s="30">
        <v>22</v>
      </c>
      <c r="R115" s="30"/>
      <c r="S115" s="30"/>
      <c r="T115" s="341" t="s">
        <v>1528</v>
      </c>
      <c r="U115" s="223"/>
      <c r="V115" s="31"/>
      <c r="W115" s="31"/>
      <c r="X115" s="31"/>
      <c r="Y115" s="31"/>
      <c r="Z115" s="31"/>
      <c r="AA115" s="31"/>
      <c r="AB115" s="31"/>
      <c r="AC115" s="31"/>
      <c r="AD115" s="31"/>
      <c r="AE115" s="31"/>
      <c r="AF115" s="31"/>
      <c r="AG115" s="31"/>
      <c r="AH115" s="31"/>
      <c r="AI115" s="31"/>
      <c r="AJ115" s="31"/>
      <c r="AK115" s="31"/>
      <c r="AL115" s="83"/>
      <c r="AM115" s="78"/>
      <c r="AN115" s="31"/>
      <c r="AO115" s="83"/>
      <c r="AP115" s="127"/>
      <c r="AQ115" s="78"/>
      <c r="AR115" s="31"/>
      <c r="AS115" s="31"/>
      <c r="AT115" s="85"/>
      <c r="AU115" s="30"/>
      <c r="AV115" s="31"/>
      <c r="AW115" s="31"/>
      <c r="AX115" s="31"/>
      <c r="AY115" s="31"/>
      <c r="AZ115" s="31"/>
      <c r="BA115" s="31"/>
      <c r="BB115" s="31"/>
      <c r="BC115" s="31"/>
      <c r="BD115" s="31"/>
      <c r="BE115" s="30" t="s">
        <v>161</v>
      </c>
    </row>
    <row r="116" spans="1:57" s="41" customFormat="1" ht="133.5" hidden="1" customHeight="1">
      <c r="A116" s="33">
        <v>4</v>
      </c>
      <c r="B116" s="30"/>
      <c r="C116" s="36" t="s">
        <v>1529</v>
      </c>
      <c r="D116" s="36" t="s">
        <v>214</v>
      </c>
      <c r="E116" s="32" t="s">
        <v>618</v>
      </c>
      <c r="F116" s="32">
        <v>41758</v>
      </c>
      <c r="G116" s="339" t="s">
        <v>1530</v>
      </c>
      <c r="H116" s="340">
        <v>8622999061</v>
      </c>
      <c r="I116" s="30" t="s">
        <v>1531</v>
      </c>
      <c r="J116" s="30" t="s">
        <v>71</v>
      </c>
      <c r="K116" s="30" t="s">
        <v>1509</v>
      </c>
      <c r="L116" s="30">
        <v>628263</v>
      </c>
      <c r="M116" s="30" t="s">
        <v>1527</v>
      </c>
      <c r="N116" s="30">
        <v>17</v>
      </c>
      <c r="O116" s="30" t="s">
        <v>1509</v>
      </c>
      <c r="P116" s="30" t="s">
        <v>1527</v>
      </c>
      <c r="Q116" s="30">
        <v>17</v>
      </c>
      <c r="R116" s="30"/>
      <c r="S116" s="30">
        <v>89222587984</v>
      </c>
      <c r="T116" s="36" t="s">
        <v>1532</v>
      </c>
      <c r="U116" s="223"/>
      <c r="V116" s="31"/>
      <c r="W116" s="31"/>
      <c r="X116" s="31"/>
      <c r="Y116" s="31"/>
      <c r="Z116" s="31"/>
      <c r="AA116" s="31"/>
      <c r="AB116" s="31"/>
      <c r="AC116" s="31"/>
      <c r="AD116" s="31"/>
      <c r="AE116" s="31"/>
      <c r="AF116" s="31"/>
      <c r="AG116" s="31"/>
      <c r="AH116" s="31"/>
      <c r="AI116" s="31"/>
      <c r="AJ116" s="31"/>
      <c r="AK116" s="31"/>
      <c r="AL116" s="83"/>
      <c r="AM116" s="78"/>
      <c r="AN116" s="31"/>
      <c r="AO116" s="83"/>
      <c r="AP116" s="127"/>
      <c r="AQ116" s="78"/>
      <c r="AR116" s="31"/>
      <c r="AS116" s="31"/>
      <c r="AT116" s="85"/>
      <c r="AU116" s="30"/>
      <c r="AV116" s="31"/>
      <c r="AW116" s="31"/>
      <c r="AX116" s="31"/>
      <c r="AY116" s="31"/>
      <c r="AZ116" s="31"/>
      <c r="BA116" s="31"/>
      <c r="BB116" s="31"/>
      <c r="BC116" s="31"/>
      <c r="BD116" s="31"/>
      <c r="BE116" s="30" t="s">
        <v>161</v>
      </c>
    </row>
    <row r="117" spans="1:57" s="41" customFormat="1" ht="133.5" hidden="1" customHeight="1">
      <c r="A117" s="33">
        <v>5</v>
      </c>
      <c r="B117" s="30"/>
      <c r="C117" s="36" t="s">
        <v>1533</v>
      </c>
      <c r="D117" s="36" t="s">
        <v>214</v>
      </c>
      <c r="E117" s="32" t="s">
        <v>618</v>
      </c>
      <c r="F117" s="32">
        <v>43311</v>
      </c>
      <c r="G117" s="339" t="s">
        <v>1534</v>
      </c>
      <c r="H117" s="340">
        <v>8622005351</v>
      </c>
      <c r="I117" s="30" t="s">
        <v>1535</v>
      </c>
      <c r="J117" s="30" t="s">
        <v>71</v>
      </c>
      <c r="K117" s="30" t="s">
        <v>1509</v>
      </c>
      <c r="L117" s="30">
        <v>628260</v>
      </c>
      <c r="M117" s="30" t="s">
        <v>1536</v>
      </c>
      <c r="N117" s="30">
        <v>10</v>
      </c>
      <c r="O117" s="30" t="s">
        <v>1509</v>
      </c>
      <c r="P117" s="30" t="s">
        <v>1537</v>
      </c>
      <c r="Q117" s="30" t="s">
        <v>1538</v>
      </c>
      <c r="R117" s="30"/>
      <c r="S117" s="30">
        <v>89227775037</v>
      </c>
      <c r="T117" s="36" t="s">
        <v>1539</v>
      </c>
      <c r="U117" s="223"/>
      <c r="V117" s="31"/>
      <c r="W117" s="31"/>
      <c r="X117" s="31"/>
      <c r="Y117" s="31"/>
      <c r="Z117" s="31"/>
      <c r="AA117" s="31"/>
      <c r="AB117" s="31"/>
      <c r="AC117" s="31"/>
      <c r="AD117" s="31"/>
      <c r="AE117" s="31"/>
      <c r="AF117" s="31"/>
      <c r="AG117" s="31"/>
      <c r="AH117" s="31"/>
      <c r="AI117" s="31"/>
      <c r="AJ117" s="31"/>
      <c r="AK117" s="31"/>
      <c r="AL117" s="83"/>
      <c r="AM117" s="78"/>
      <c r="AN117" s="31"/>
      <c r="AO117" s="83"/>
      <c r="AP117" s="127"/>
      <c r="AQ117" s="78"/>
      <c r="AR117" s="31"/>
      <c r="AS117" s="31"/>
      <c r="AT117" s="85"/>
      <c r="AU117" s="30"/>
      <c r="AV117" s="31"/>
      <c r="AW117" s="31"/>
      <c r="AX117" s="31"/>
      <c r="AY117" s="31"/>
      <c r="AZ117" s="31"/>
      <c r="BA117" s="31"/>
      <c r="BB117" s="31"/>
      <c r="BC117" s="31"/>
      <c r="BD117" s="31"/>
      <c r="BE117" s="30" t="s">
        <v>161</v>
      </c>
    </row>
    <row r="118" spans="1:57" s="41" customFormat="1" ht="133.5" hidden="1" customHeight="1">
      <c r="A118" s="33">
        <v>6</v>
      </c>
      <c r="B118" s="30"/>
      <c r="C118" s="36" t="s">
        <v>1540</v>
      </c>
      <c r="D118" s="36" t="s">
        <v>214</v>
      </c>
      <c r="E118" s="32" t="s">
        <v>618</v>
      </c>
      <c r="F118" s="32">
        <v>43399</v>
      </c>
      <c r="G118" s="339" t="s">
        <v>1541</v>
      </c>
      <c r="H118" s="340">
        <v>8622005457</v>
      </c>
      <c r="I118" s="30" t="s">
        <v>1542</v>
      </c>
      <c r="J118" s="30" t="s">
        <v>71</v>
      </c>
      <c r="K118" s="30" t="s">
        <v>1509</v>
      </c>
      <c r="L118" s="30">
        <v>628260</v>
      </c>
      <c r="M118" s="30" t="s">
        <v>1543</v>
      </c>
      <c r="N118" s="30">
        <v>16</v>
      </c>
      <c r="O118" s="30" t="s">
        <v>1509</v>
      </c>
      <c r="P118" s="30" t="s">
        <v>711</v>
      </c>
      <c r="Q118" s="30">
        <v>35</v>
      </c>
      <c r="R118" s="30"/>
      <c r="S118" s="30"/>
      <c r="T118" s="341" t="s">
        <v>1544</v>
      </c>
      <c r="U118" s="223"/>
      <c r="V118" s="31"/>
      <c r="W118" s="31"/>
      <c r="X118" s="31"/>
      <c r="Y118" s="31"/>
      <c r="Z118" s="31"/>
      <c r="AA118" s="31"/>
      <c r="AB118" s="31"/>
      <c r="AC118" s="31"/>
      <c r="AD118" s="31"/>
      <c r="AE118" s="31"/>
      <c r="AF118" s="31"/>
      <c r="AG118" s="31"/>
      <c r="AH118" s="31"/>
      <c r="AI118" s="31"/>
      <c r="AJ118" s="31"/>
      <c r="AK118" s="31"/>
      <c r="AL118" s="83"/>
      <c r="AM118" s="78"/>
      <c r="AN118" s="31"/>
      <c r="AO118" s="83"/>
      <c r="AP118" s="127"/>
      <c r="AQ118" s="78"/>
      <c r="AR118" s="31"/>
      <c r="AS118" s="31"/>
      <c r="AT118" s="85"/>
      <c r="AU118" s="30"/>
      <c r="AV118" s="31"/>
      <c r="AW118" s="31"/>
      <c r="AX118" s="31"/>
      <c r="AY118" s="31"/>
      <c r="AZ118" s="31"/>
      <c r="BA118" s="31"/>
      <c r="BB118" s="31"/>
      <c r="BC118" s="31"/>
      <c r="BD118" s="31"/>
      <c r="BE118" s="30" t="s">
        <v>161</v>
      </c>
    </row>
    <row r="119" spans="1:57" s="41" customFormat="1" ht="133.5" hidden="1" customHeight="1">
      <c r="A119" s="33">
        <v>16</v>
      </c>
      <c r="B119" s="30"/>
      <c r="C119" s="36" t="s">
        <v>1545</v>
      </c>
      <c r="D119" s="36" t="s">
        <v>214</v>
      </c>
      <c r="E119" s="32">
        <v>44104</v>
      </c>
      <c r="F119" s="225">
        <v>43458</v>
      </c>
      <c r="G119" s="339" t="s">
        <v>627</v>
      </c>
      <c r="H119" s="340">
        <v>8615005086</v>
      </c>
      <c r="I119" s="30" t="s">
        <v>628</v>
      </c>
      <c r="J119" s="30" t="s">
        <v>71</v>
      </c>
      <c r="K119" s="30" t="s">
        <v>615</v>
      </c>
      <c r="L119" s="30">
        <v>628240</v>
      </c>
      <c r="M119" s="30" t="s">
        <v>629</v>
      </c>
      <c r="N119" s="30">
        <v>7</v>
      </c>
      <c r="O119" s="30" t="s">
        <v>1509</v>
      </c>
      <c r="P119" s="30" t="s">
        <v>1546</v>
      </c>
      <c r="Q119" s="30" t="s">
        <v>1547</v>
      </c>
      <c r="R119" s="30"/>
      <c r="S119" s="30"/>
      <c r="T119" s="342" t="s">
        <v>1548</v>
      </c>
      <c r="U119" s="223"/>
      <c r="V119" s="31"/>
      <c r="W119" s="31"/>
      <c r="X119" s="31"/>
      <c r="Y119" s="31"/>
      <c r="Z119" s="31"/>
      <c r="AA119" s="31"/>
      <c r="AB119" s="31"/>
      <c r="AC119" s="31"/>
      <c r="AD119" s="31"/>
      <c r="AE119" s="31"/>
      <c r="AF119" s="31"/>
      <c r="AG119" s="31"/>
      <c r="AH119" s="31"/>
      <c r="AI119" s="31"/>
      <c r="AJ119" s="31"/>
      <c r="AK119" s="31"/>
      <c r="AL119" s="83"/>
      <c r="AM119" s="78"/>
      <c r="AN119" s="31"/>
      <c r="AO119" s="83"/>
      <c r="AP119" s="127"/>
      <c r="AQ119" s="78"/>
      <c r="AR119" s="31"/>
      <c r="AS119" s="31"/>
      <c r="AT119" s="85"/>
      <c r="AU119" s="30"/>
      <c r="AV119" s="31"/>
      <c r="AW119" s="31"/>
      <c r="AX119" s="31"/>
      <c r="AY119" s="31"/>
      <c r="AZ119" s="31"/>
      <c r="BA119" s="31"/>
      <c r="BB119" s="31"/>
      <c r="BC119" s="31"/>
      <c r="BD119" s="31"/>
      <c r="BE119" s="30" t="s">
        <v>161</v>
      </c>
    </row>
    <row r="120" spans="1:57" s="41" customFormat="1" ht="133.5" hidden="1" customHeight="1">
      <c r="A120" s="33">
        <v>7</v>
      </c>
      <c r="B120" s="30"/>
      <c r="C120" s="36" t="s">
        <v>1549</v>
      </c>
      <c r="D120" s="36" t="s">
        <v>149</v>
      </c>
      <c r="E120" s="32" t="s">
        <v>618</v>
      </c>
      <c r="F120" s="32">
        <v>43291</v>
      </c>
      <c r="G120" s="339" t="s">
        <v>1550</v>
      </c>
      <c r="H120" s="339" t="s">
        <v>1551</v>
      </c>
      <c r="I120" s="30" t="s">
        <v>1549</v>
      </c>
      <c r="J120" s="30" t="s">
        <v>71</v>
      </c>
      <c r="K120" s="30" t="s">
        <v>1509</v>
      </c>
      <c r="L120" s="30">
        <v>628260</v>
      </c>
      <c r="M120" s="30" t="s">
        <v>625</v>
      </c>
      <c r="N120" s="30" t="s">
        <v>1552</v>
      </c>
      <c r="O120" s="30" t="s">
        <v>1509</v>
      </c>
      <c r="P120" s="30" t="s">
        <v>1537</v>
      </c>
      <c r="Q120" s="30" t="s">
        <v>1552</v>
      </c>
      <c r="R120" s="30"/>
      <c r="S120" s="30"/>
      <c r="T120" s="343" t="s">
        <v>1553</v>
      </c>
      <c r="U120" s="223"/>
      <c r="V120" s="31"/>
      <c r="W120" s="31"/>
      <c r="X120" s="31"/>
      <c r="Y120" s="31"/>
      <c r="Z120" s="31"/>
      <c r="AA120" s="31"/>
      <c r="AB120" s="31"/>
      <c r="AC120" s="31"/>
      <c r="AD120" s="31"/>
      <c r="AE120" s="31"/>
      <c r="AF120" s="31"/>
      <c r="AG120" s="31"/>
      <c r="AH120" s="31"/>
      <c r="AI120" s="31"/>
      <c r="AJ120" s="31"/>
      <c r="AK120" s="31"/>
      <c r="AL120" s="83"/>
      <c r="AM120" s="78"/>
      <c r="AN120" s="31"/>
      <c r="AO120" s="83"/>
      <c r="AP120" s="127"/>
      <c r="AQ120" s="78"/>
      <c r="AR120" s="31"/>
      <c r="AS120" s="31"/>
      <c r="AT120" s="85"/>
      <c r="AU120" s="30"/>
      <c r="AV120" s="31"/>
      <c r="AW120" s="31"/>
      <c r="AX120" s="31"/>
      <c r="AY120" s="31"/>
      <c r="AZ120" s="31"/>
      <c r="BA120" s="31"/>
      <c r="BB120" s="31"/>
      <c r="BC120" s="31"/>
      <c r="BD120" s="31"/>
      <c r="BE120" s="30" t="s">
        <v>152</v>
      </c>
    </row>
    <row r="121" spans="1:57" s="41" customFormat="1" ht="133.5" hidden="1" customHeight="1">
      <c r="A121" s="33">
        <v>8</v>
      </c>
      <c r="B121" s="30"/>
      <c r="C121" s="36" t="s">
        <v>1554</v>
      </c>
      <c r="D121" s="36" t="s">
        <v>149</v>
      </c>
      <c r="E121" s="32" t="s">
        <v>618</v>
      </c>
      <c r="F121" s="32">
        <v>41408</v>
      </c>
      <c r="G121" s="339" t="s">
        <v>1555</v>
      </c>
      <c r="H121" s="339" t="s">
        <v>1556</v>
      </c>
      <c r="I121" s="30" t="s">
        <v>1554</v>
      </c>
      <c r="J121" s="30" t="s">
        <v>71</v>
      </c>
      <c r="K121" s="30" t="s">
        <v>1509</v>
      </c>
      <c r="L121" s="30">
        <v>628260</v>
      </c>
      <c r="M121" s="30"/>
      <c r="N121" s="30"/>
      <c r="O121" s="30"/>
      <c r="P121" s="30"/>
      <c r="Q121" s="30"/>
      <c r="R121" s="30"/>
      <c r="S121" s="30"/>
      <c r="T121" s="223"/>
      <c r="U121" s="223"/>
      <c r="V121" s="31"/>
      <c r="W121" s="31"/>
      <c r="X121" s="31"/>
      <c r="Y121" s="31"/>
      <c r="Z121" s="31"/>
      <c r="AA121" s="31"/>
      <c r="AB121" s="31"/>
      <c r="AC121" s="31"/>
      <c r="AD121" s="31"/>
      <c r="AE121" s="31"/>
      <c r="AF121" s="31"/>
      <c r="AG121" s="31"/>
      <c r="AH121" s="31"/>
      <c r="AI121" s="31"/>
      <c r="AJ121" s="31"/>
      <c r="AK121" s="31"/>
      <c r="AL121" s="83"/>
      <c r="AM121" s="78"/>
      <c r="AN121" s="31"/>
      <c r="AO121" s="83"/>
      <c r="AP121" s="127"/>
      <c r="AQ121" s="78"/>
      <c r="AR121" s="31"/>
      <c r="AS121" s="31"/>
      <c r="AT121" s="85"/>
      <c r="AU121" s="30"/>
      <c r="AV121" s="31"/>
      <c r="AW121" s="31"/>
      <c r="AX121" s="31"/>
      <c r="AY121" s="31"/>
      <c r="AZ121" s="31"/>
      <c r="BA121" s="31"/>
      <c r="BB121" s="31"/>
      <c r="BC121" s="31"/>
      <c r="BD121" s="31"/>
      <c r="BE121" s="30" t="s">
        <v>152</v>
      </c>
    </row>
    <row r="122" spans="1:57" s="41" customFormat="1" ht="133.5" hidden="1" customHeight="1">
      <c r="A122" s="33">
        <v>9</v>
      </c>
      <c r="B122" s="30"/>
      <c r="C122" s="36" t="s">
        <v>1557</v>
      </c>
      <c r="D122" s="36" t="s">
        <v>149</v>
      </c>
      <c r="E122" s="32" t="s">
        <v>618</v>
      </c>
      <c r="F122" s="32">
        <v>43448</v>
      </c>
      <c r="G122" s="339" t="s">
        <v>1558</v>
      </c>
      <c r="H122" s="339" t="s">
        <v>1559</v>
      </c>
      <c r="I122" s="30" t="s">
        <v>1557</v>
      </c>
      <c r="J122" s="30" t="s">
        <v>71</v>
      </c>
      <c r="K122" s="30" t="s">
        <v>1509</v>
      </c>
      <c r="L122" s="30">
        <v>628260</v>
      </c>
      <c r="M122" s="30"/>
      <c r="N122" s="30"/>
      <c r="O122" s="30"/>
      <c r="P122" s="30"/>
      <c r="Q122" s="30"/>
      <c r="R122" s="30"/>
      <c r="S122" s="30"/>
      <c r="T122" s="223"/>
      <c r="U122" s="223"/>
      <c r="V122" s="31"/>
      <c r="W122" s="31"/>
      <c r="X122" s="31"/>
      <c r="Y122" s="31"/>
      <c r="Z122" s="31"/>
      <c r="AA122" s="31"/>
      <c r="AB122" s="31"/>
      <c r="AC122" s="31"/>
      <c r="AD122" s="31"/>
      <c r="AE122" s="31"/>
      <c r="AF122" s="31"/>
      <c r="AG122" s="31"/>
      <c r="AH122" s="31"/>
      <c r="AI122" s="31"/>
      <c r="AJ122" s="31"/>
      <c r="AK122" s="31"/>
      <c r="AL122" s="83"/>
      <c r="AM122" s="78"/>
      <c r="AN122" s="31"/>
      <c r="AO122" s="83"/>
      <c r="AP122" s="127"/>
      <c r="AQ122" s="78"/>
      <c r="AR122" s="31"/>
      <c r="AS122" s="31"/>
      <c r="AT122" s="85"/>
      <c r="AU122" s="30"/>
      <c r="AV122" s="31"/>
      <c r="AW122" s="31"/>
      <c r="AX122" s="31"/>
      <c r="AY122" s="31"/>
      <c r="AZ122" s="31"/>
      <c r="BA122" s="31"/>
      <c r="BB122" s="31"/>
      <c r="BC122" s="31"/>
      <c r="BD122" s="31"/>
      <c r="BE122" s="30" t="s">
        <v>152</v>
      </c>
    </row>
    <row r="123" spans="1:57" s="41" customFormat="1" ht="133.5" hidden="1" customHeight="1">
      <c r="A123" s="33">
        <v>10</v>
      </c>
      <c r="B123" s="30"/>
      <c r="C123" s="36" t="s">
        <v>1560</v>
      </c>
      <c r="D123" s="36" t="s">
        <v>149</v>
      </c>
      <c r="E123" s="32" t="s">
        <v>618</v>
      </c>
      <c r="F123" s="32">
        <v>43770</v>
      </c>
      <c r="G123" s="339" t="s">
        <v>1561</v>
      </c>
      <c r="H123" s="339" t="s">
        <v>1562</v>
      </c>
      <c r="I123" s="30" t="s">
        <v>1560</v>
      </c>
      <c r="J123" s="30" t="s">
        <v>1508</v>
      </c>
      <c r="K123" s="30" t="s">
        <v>1509</v>
      </c>
      <c r="L123" s="30">
        <v>628260</v>
      </c>
      <c r="M123" s="30" t="s">
        <v>1028</v>
      </c>
      <c r="N123" s="30">
        <v>35</v>
      </c>
      <c r="O123" s="30" t="s">
        <v>1509</v>
      </c>
      <c r="P123" s="30" t="s">
        <v>1028</v>
      </c>
      <c r="Q123" s="30">
        <v>35</v>
      </c>
      <c r="R123" s="30"/>
      <c r="S123" s="30"/>
      <c r="T123" s="223"/>
      <c r="U123" s="223"/>
      <c r="V123" s="31"/>
      <c r="W123" s="31"/>
      <c r="X123" s="31"/>
      <c r="Y123" s="31"/>
      <c r="Z123" s="31"/>
      <c r="AA123" s="31"/>
      <c r="AB123" s="31"/>
      <c r="AC123" s="31"/>
      <c r="AD123" s="31"/>
      <c r="AE123" s="31"/>
      <c r="AF123" s="31"/>
      <c r="AG123" s="31"/>
      <c r="AH123" s="31"/>
      <c r="AI123" s="31"/>
      <c r="AJ123" s="31"/>
      <c r="AK123" s="31"/>
      <c r="AL123" s="83"/>
      <c r="AM123" s="78"/>
      <c r="AN123" s="31"/>
      <c r="AO123" s="83"/>
      <c r="AP123" s="127"/>
      <c r="AQ123" s="78"/>
      <c r="AR123" s="31"/>
      <c r="AS123" s="31"/>
      <c r="AT123" s="85"/>
      <c r="AU123" s="30"/>
      <c r="AV123" s="31"/>
      <c r="AW123" s="31"/>
      <c r="AX123" s="31"/>
      <c r="AY123" s="31"/>
      <c r="AZ123" s="31"/>
      <c r="BA123" s="31"/>
      <c r="BB123" s="31"/>
      <c r="BC123" s="31"/>
      <c r="BD123" s="31"/>
      <c r="BE123" s="30" t="s">
        <v>152</v>
      </c>
    </row>
    <row r="124" spans="1:57" s="41" customFormat="1" ht="133.5" hidden="1" customHeight="1">
      <c r="A124" s="33">
        <v>11</v>
      </c>
      <c r="B124" s="30"/>
      <c r="C124" s="36" t="s">
        <v>1563</v>
      </c>
      <c r="D124" s="36" t="s">
        <v>149</v>
      </c>
      <c r="E124" s="32" t="s">
        <v>618</v>
      </c>
      <c r="F124" s="32">
        <v>43752</v>
      </c>
      <c r="G124" s="339" t="s">
        <v>1564</v>
      </c>
      <c r="H124" s="339" t="s">
        <v>1565</v>
      </c>
      <c r="I124" s="30" t="s">
        <v>1563</v>
      </c>
      <c r="J124" s="30" t="s">
        <v>71</v>
      </c>
      <c r="K124" s="30" t="s">
        <v>1509</v>
      </c>
      <c r="L124" s="30">
        <v>628260</v>
      </c>
      <c r="M124" s="30"/>
      <c r="N124" s="30"/>
      <c r="O124" s="30"/>
      <c r="P124" s="30"/>
      <c r="Q124" s="30"/>
      <c r="R124" s="30"/>
      <c r="S124" s="30"/>
      <c r="T124" s="223"/>
      <c r="U124" s="223"/>
      <c r="V124" s="31"/>
      <c r="W124" s="31"/>
      <c r="X124" s="31"/>
      <c r="Y124" s="31"/>
      <c r="Z124" s="31"/>
      <c r="AA124" s="31"/>
      <c r="AB124" s="31"/>
      <c r="AC124" s="31"/>
      <c r="AD124" s="31"/>
      <c r="AE124" s="31"/>
      <c r="AF124" s="31"/>
      <c r="AG124" s="31"/>
      <c r="AH124" s="31"/>
      <c r="AI124" s="31"/>
      <c r="AJ124" s="31"/>
      <c r="AK124" s="31"/>
      <c r="AL124" s="83"/>
      <c r="AM124" s="78"/>
      <c r="AN124" s="31"/>
      <c r="AO124" s="83"/>
      <c r="AP124" s="127"/>
      <c r="AQ124" s="78"/>
      <c r="AR124" s="31"/>
      <c r="AS124" s="31"/>
      <c r="AT124" s="85"/>
      <c r="AU124" s="30"/>
      <c r="AV124" s="31"/>
      <c r="AW124" s="31"/>
      <c r="AX124" s="31"/>
      <c r="AY124" s="31"/>
      <c r="AZ124" s="31"/>
      <c r="BA124" s="31"/>
      <c r="BB124" s="31"/>
      <c r="BC124" s="31"/>
      <c r="BD124" s="31"/>
      <c r="BE124" s="30" t="s">
        <v>152</v>
      </c>
    </row>
    <row r="125" spans="1:57" s="76" customFormat="1" hidden="1">
      <c r="A125" s="69">
        <f>COUNT(A12:A124)</f>
        <v>88</v>
      </c>
      <c r="B125" s="69"/>
      <c r="C125" s="70"/>
      <c r="D125" s="70"/>
      <c r="E125" s="70"/>
      <c r="F125" s="70"/>
      <c r="G125" s="71"/>
      <c r="H125" s="72"/>
      <c r="I125" s="72"/>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2"/>
      <c r="AM125" s="70"/>
      <c r="AN125" s="70"/>
      <c r="AO125" s="72"/>
      <c r="AP125" s="344"/>
      <c r="AQ125" s="344"/>
      <c r="AR125" s="66"/>
      <c r="AS125" s="66"/>
      <c r="AT125" s="67"/>
      <c r="AU125" s="66"/>
      <c r="AV125" s="66"/>
      <c r="AW125" s="66"/>
      <c r="AX125" s="66"/>
      <c r="AY125" s="66"/>
      <c r="AZ125" s="66"/>
      <c r="BA125" s="66"/>
      <c r="BB125" s="66"/>
      <c r="BC125" s="66"/>
      <c r="BD125" s="66"/>
      <c r="BE125" s="68"/>
    </row>
    <row r="126" spans="1:57" s="41" customFormat="1" ht="66.599999999999994" customHeight="1">
      <c r="A126" s="7">
        <v>1</v>
      </c>
      <c r="B126" s="30"/>
      <c r="C126" s="31" t="s">
        <v>1374</v>
      </c>
      <c r="D126" s="31" t="s">
        <v>149</v>
      </c>
      <c r="E126" s="32"/>
      <c r="F126" s="32"/>
      <c r="G126" s="33"/>
      <c r="H126" s="33"/>
      <c r="I126" s="34" t="s">
        <v>1375</v>
      </c>
      <c r="J126" s="35" t="s">
        <v>71</v>
      </c>
      <c r="K126" s="36" t="s">
        <v>634</v>
      </c>
      <c r="L126" s="30">
        <v>628401</v>
      </c>
      <c r="M126" s="36" t="s">
        <v>1376</v>
      </c>
      <c r="N126" s="37" t="s">
        <v>1115</v>
      </c>
      <c r="O126" s="36" t="s">
        <v>634</v>
      </c>
      <c r="P126" s="30" t="s">
        <v>1377</v>
      </c>
      <c r="Q126" s="33">
        <v>11</v>
      </c>
      <c r="R126" s="30" t="s">
        <v>1378</v>
      </c>
      <c r="S126" s="30" t="s">
        <v>1379</v>
      </c>
      <c r="T126" s="38" t="s">
        <v>1380</v>
      </c>
      <c r="U126" s="30"/>
      <c r="V126" s="39"/>
      <c r="W126" s="39"/>
      <c r="X126" s="39"/>
      <c r="Y126" s="39"/>
      <c r="Z126" s="39"/>
      <c r="AA126" s="39"/>
      <c r="AB126" s="39" t="s">
        <v>75</v>
      </c>
      <c r="AC126" s="31" t="s">
        <v>1381</v>
      </c>
      <c r="AD126" s="31"/>
      <c r="AE126" s="31"/>
      <c r="AF126" s="31"/>
      <c r="AG126" s="31"/>
      <c r="AH126" s="30"/>
      <c r="AI126" s="30"/>
      <c r="AJ126" s="30"/>
      <c r="AK126" s="30"/>
      <c r="AL126" s="31"/>
      <c r="AM126" s="31"/>
      <c r="AN126" s="31"/>
      <c r="AO126" s="31"/>
      <c r="AP126" s="31"/>
      <c r="AQ126" s="30"/>
      <c r="AR126" s="30"/>
      <c r="AS126" s="31"/>
      <c r="AT126" s="30"/>
      <c r="AU126" s="30"/>
      <c r="AV126" s="31"/>
      <c r="AW126" s="31"/>
      <c r="AX126" s="31"/>
      <c r="AY126" s="31"/>
      <c r="AZ126" s="31"/>
      <c r="BA126" s="31"/>
      <c r="BB126" s="31"/>
      <c r="BC126" s="31"/>
      <c r="BD126" s="31"/>
      <c r="BE126" s="40" t="s">
        <v>152</v>
      </c>
    </row>
    <row r="127" spans="1:57" s="41" customFormat="1" ht="63">
      <c r="A127" s="7">
        <v>2</v>
      </c>
      <c r="B127" s="30"/>
      <c r="C127" s="31" t="s">
        <v>1382</v>
      </c>
      <c r="D127" s="31" t="s">
        <v>149</v>
      </c>
      <c r="E127" s="32"/>
      <c r="F127" s="32">
        <v>40261</v>
      </c>
      <c r="G127" s="33">
        <v>1108600000409</v>
      </c>
      <c r="H127" s="33">
        <v>8617028770</v>
      </c>
      <c r="I127" s="34" t="s">
        <v>1383</v>
      </c>
      <c r="J127" s="35" t="s">
        <v>71</v>
      </c>
      <c r="K127" s="36" t="s">
        <v>1384</v>
      </c>
      <c r="L127" s="30">
        <v>628452</v>
      </c>
      <c r="M127" s="36" t="s">
        <v>1385</v>
      </c>
      <c r="N127" s="37" t="s">
        <v>254</v>
      </c>
      <c r="O127" s="36" t="s">
        <v>634</v>
      </c>
      <c r="P127" s="30"/>
      <c r="Q127" s="33"/>
      <c r="R127" s="30"/>
      <c r="S127" s="30"/>
      <c r="T127" s="38" t="s">
        <v>1386</v>
      </c>
      <c r="U127" s="30"/>
      <c r="V127" s="39"/>
      <c r="W127" s="39"/>
      <c r="X127" s="39"/>
      <c r="Y127" s="39"/>
      <c r="Z127" s="39"/>
      <c r="AA127" s="39"/>
      <c r="AB127" s="39" t="s">
        <v>75</v>
      </c>
      <c r="AC127" s="31" t="s">
        <v>1387</v>
      </c>
      <c r="AD127" s="31"/>
      <c r="AE127" s="31"/>
      <c r="AF127" s="31"/>
      <c r="AG127" s="31"/>
      <c r="AH127" s="30"/>
      <c r="AI127" s="30"/>
      <c r="AJ127" s="30"/>
      <c r="AK127" s="30"/>
      <c r="AL127" s="31"/>
      <c r="AM127" s="31"/>
      <c r="AN127" s="31"/>
      <c r="AO127" s="31"/>
      <c r="AP127" s="31"/>
      <c r="AQ127" s="30"/>
      <c r="AR127" s="30"/>
      <c r="AS127" s="31"/>
      <c r="AT127" s="30"/>
      <c r="AU127" s="30"/>
      <c r="AV127" s="31"/>
      <c r="AW127" s="31"/>
      <c r="AX127" s="31"/>
      <c r="AY127" s="31"/>
      <c r="AZ127" s="31"/>
      <c r="BA127" s="31"/>
      <c r="BB127" s="31"/>
      <c r="BC127" s="31"/>
      <c r="BD127" s="31"/>
      <c r="BE127" s="40" t="s">
        <v>161</v>
      </c>
    </row>
    <row r="128" spans="1:57" s="41" customFormat="1" ht="110.25">
      <c r="A128" s="7">
        <v>3</v>
      </c>
      <c r="B128" s="30"/>
      <c r="C128" s="31" t="s">
        <v>1388</v>
      </c>
      <c r="D128" s="31" t="s">
        <v>341</v>
      </c>
      <c r="E128" s="32"/>
      <c r="F128" s="32">
        <v>43370</v>
      </c>
      <c r="G128" s="33">
        <v>1108600000409</v>
      </c>
      <c r="H128" s="33">
        <v>8617028770</v>
      </c>
      <c r="I128" s="34" t="s">
        <v>1389</v>
      </c>
      <c r="J128" s="35" t="s">
        <v>71</v>
      </c>
      <c r="K128" s="36" t="s">
        <v>634</v>
      </c>
      <c r="L128" s="30">
        <v>628400</v>
      </c>
      <c r="M128" s="36" t="s">
        <v>1390</v>
      </c>
      <c r="N128" s="37" t="s">
        <v>1333</v>
      </c>
      <c r="O128" s="36" t="s">
        <v>634</v>
      </c>
      <c r="P128" s="30"/>
      <c r="Q128" s="33"/>
      <c r="R128" s="30"/>
      <c r="S128" s="30"/>
      <c r="T128" s="38" t="s">
        <v>1391</v>
      </c>
      <c r="U128" s="30"/>
      <c r="V128" s="39"/>
      <c r="W128" s="39"/>
      <c r="X128" s="39"/>
      <c r="Y128" s="39"/>
      <c r="Z128" s="39"/>
      <c r="AA128" s="39"/>
      <c r="AB128" s="39" t="s">
        <v>75</v>
      </c>
      <c r="AC128" s="31" t="s">
        <v>1392</v>
      </c>
      <c r="AD128" s="31"/>
      <c r="AE128" s="31"/>
      <c r="AF128" s="31"/>
      <c r="AG128" s="31"/>
      <c r="AH128" s="30"/>
      <c r="AI128" s="30"/>
      <c r="AJ128" s="30"/>
      <c r="AK128" s="30"/>
      <c r="AL128" s="31"/>
      <c r="AM128" s="31"/>
      <c r="AN128" s="31"/>
      <c r="AO128" s="31"/>
      <c r="AP128" s="31"/>
      <c r="AQ128" s="30"/>
      <c r="AR128" s="30"/>
      <c r="AS128" s="31"/>
      <c r="AT128" s="30"/>
      <c r="AU128" s="30"/>
      <c r="AV128" s="31"/>
      <c r="AW128" s="31"/>
      <c r="AX128" s="31"/>
      <c r="AY128" s="31"/>
      <c r="AZ128" s="31"/>
      <c r="BA128" s="31"/>
      <c r="BB128" s="31"/>
      <c r="BC128" s="31"/>
      <c r="BD128" s="31"/>
      <c r="BE128" s="40" t="s">
        <v>161</v>
      </c>
    </row>
    <row r="129" spans="1:57" s="41" customFormat="1" ht="66.599999999999994" customHeight="1">
      <c r="A129" s="7">
        <v>4</v>
      </c>
      <c r="B129" s="30"/>
      <c r="C129" s="31" t="s">
        <v>1393</v>
      </c>
      <c r="D129" s="31" t="s">
        <v>149</v>
      </c>
      <c r="E129" s="32"/>
      <c r="F129" s="32">
        <v>43866</v>
      </c>
      <c r="G129" s="33">
        <v>320861700007550</v>
      </c>
      <c r="H129" s="33">
        <v>860230983860</v>
      </c>
      <c r="I129" s="34" t="s">
        <v>1394</v>
      </c>
      <c r="J129" s="35" t="s">
        <v>71</v>
      </c>
      <c r="K129" s="36" t="s">
        <v>634</v>
      </c>
      <c r="L129" s="30">
        <v>628400</v>
      </c>
      <c r="M129" s="36" t="s">
        <v>1395</v>
      </c>
      <c r="N129" s="37" t="s">
        <v>1396</v>
      </c>
      <c r="O129" s="36" t="s">
        <v>634</v>
      </c>
      <c r="P129" s="30"/>
      <c r="Q129" s="33"/>
      <c r="R129" s="30"/>
      <c r="S129" s="30" t="s">
        <v>1379</v>
      </c>
      <c r="T129" s="38" t="s">
        <v>1397</v>
      </c>
      <c r="U129" s="30"/>
      <c r="V129" s="39"/>
      <c r="W129" s="39"/>
      <c r="X129" s="39"/>
      <c r="Y129" s="39"/>
      <c r="Z129" s="39"/>
      <c r="AA129" s="39"/>
      <c r="AB129" s="39" t="s">
        <v>75</v>
      </c>
      <c r="AC129" s="31" t="s">
        <v>1216</v>
      </c>
      <c r="AD129" s="31"/>
      <c r="AE129" s="31"/>
      <c r="AF129" s="31"/>
      <c r="AG129" s="31"/>
      <c r="AH129" s="30"/>
      <c r="AI129" s="30"/>
      <c r="AJ129" s="30"/>
      <c r="AK129" s="30"/>
      <c r="AL129" s="31"/>
      <c r="AM129" s="31"/>
      <c r="AN129" s="31"/>
      <c r="AO129" s="31"/>
      <c r="AP129" s="31"/>
      <c r="AQ129" s="30"/>
      <c r="AR129" s="30"/>
      <c r="AS129" s="31"/>
      <c r="AT129" s="30"/>
      <c r="AU129" s="30"/>
      <c r="AV129" s="31"/>
      <c r="AW129" s="31"/>
      <c r="AX129" s="31"/>
      <c r="AY129" s="31"/>
      <c r="AZ129" s="31"/>
      <c r="BA129" s="31"/>
      <c r="BB129" s="31"/>
      <c r="BC129" s="31"/>
      <c r="BD129" s="31"/>
      <c r="BE129" s="40" t="s">
        <v>152</v>
      </c>
    </row>
    <row r="130" spans="1:57" s="41" customFormat="1" ht="66.599999999999994" customHeight="1">
      <c r="A130" s="7">
        <v>5</v>
      </c>
      <c r="B130" s="30"/>
      <c r="C130" s="31" t="s">
        <v>1398</v>
      </c>
      <c r="D130" s="31" t="s">
        <v>149</v>
      </c>
      <c r="E130" s="32"/>
      <c r="F130" s="32">
        <v>43711</v>
      </c>
      <c r="G130" s="33">
        <v>319861700065150</v>
      </c>
      <c r="H130" s="33">
        <v>860233570483</v>
      </c>
      <c r="I130" s="34" t="s">
        <v>1399</v>
      </c>
      <c r="J130" s="35" t="s">
        <v>71</v>
      </c>
      <c r="K130" s="36" t="s">
        <v>634</v>
      </c>
      <c r="L130" s="30">
        <v>628400</v>
      </c>
      <c r="M130" s="36" t="s">
        <v>1185</v>
      </c>
      <c r="N130" s="37" t="s">
        <v>1400</v>
      </c>
      <c r="O130" s="36" t="s">
        <v>634</v>
      </c>
      <c r="P130" s="30"/>
      <c r="Q130" s="33"/>
      <c r="R130" s="30"/>
      <c r="S130" s="30" t="s">
        <v>1401</v>
      </c>
      <c r="T130" s="38" t="s">
        <v>1402</v>
      </c>
      <c r="U130" s="30"/>
      <c r="V130" s="39"/>
      <c r="W130" s="39"/>
      <c r="X130" s="39"/>
      <c r="Y130" s="39"/>
      <c r="Z130" s="39"/>
      <c r="AA130" s="39"/>
      <c r="AB130" s="39" t="s">
        <v>75</v>
      </c>
      <c r="AC130" s="31" t="s">
        <v>1216</v>
      </c>
      <c r="AD130" s="31"/>
      <c r="AE130" s="31"/>
      <c r="AF130" s="31"/>
      <c r="AG130" s="31"/>
      <c r="AH130" s="30"/>
      <c r="AI130" s="30"/>
      <c r="AJ130" s="30"/>
      <c r="AK130" s="30"/>
      <c r="AL130" s="31"/>
      <c r="AM130" s="31"/>
      <c r="AN130" s="31"/>
      <c r="AO130" s="31"/>
      <c r="AP130" s="31"/>
      <c r="AQ130" s="30"/>
      <c r="AR130" s="30"/>
      <c r="AS130" s="31"/>
      <c r="AT130" s="30"/>
      <c r="AU130" s="30"/>
      <c r="AV130" s="31"/>
      <c r="AW130" s="31"/>
      <c r="AX130" s="31"/>
      <c r="AY130" s="31"/>
      <c r="AZ130" s="31"/>
      <c r="BA130" s="31"/>
      <c r="BB130" s="31"/>
      <c r="BC130" s="31"/>
      <c r="BD130" s="31"/>
      <c r="BE130" s="40" t="s">
        <v>152</v>
      </c>
    </row>
    <row r="131" spans="1:57" s="41" customFormat="1" ht="63">
      <c r="A131" s="7">
        <v>6</v>
      </c>
      <c r="B131" s="30"/>
      <c r="C131" s="31" t="s">
        <v>1403</v>
      </c>
      <c r="D131" s="31" t="s">
        <v>149</v>
      </c>
      <c r="E131" s="32"/>
      <c r="F131" s="32">
        <v>41779</v>
      </c>
      <c r="G131" s="33">
        <v>314860214000012</v>
      </c>
      <c r="H131" s="33">
        <v>860231822142</v>
      </c>
      <c r="I131" s="34" t="s">
        <v>1404</v>
      </c>
      <c r="J131" s="35" t="s">
        <v>71</v>
      </c>
      <c r="K131" s="36" t="s">
        <v>634</v>
      </c>
      <c r="L131" s="30">
        <v>628400</v>
      </c>
      <c r="M131" s="36"/>
      <c r="N131" s="37"/>
      <c r="O131" s="36" t="s">
        <v>634</v>
      </c>
      <c r="P131" s="30" t="s">
        <v>1405</v>
      </c>
      <c r="Q131" s="33" t="s">
        <v>1406</v>
      </c>
      <c r="R131" s="30" t="s">
        <v>1407</v>
      </c>
      <c r="S131" s="30" t="s">
        <v>1408</v>
      </c>
      <c r="T131" s="38" t="s">
        <v>1409</v>
      </c>
      <c r="U131" s="30"/>
      <c r="V131" s="39"/>
      <c r="W131" s="39"/>
      <c r="X131" s="39"/>
      <c r="Y131" s="39"/>
      <c r="Z131" s="39"/>
      <c r="AA131" s="39"/>
      <c r="AB131" s="39" t="s">
        <v>75</v>
      </c>
      <c r="AC131" s="31" t="s">
        <v>1410</v>
      </c>
      <c r="AD131" s="31"/>
      <c r="AE131" s="31"/>
      <c r="AF131" s="31"/>
      <c r="AG131" s="31"/>
      <c r="AH131" s="30"/>
      <c r="AI131" s="30"/>
      <c r="AJ131" s="30"/>
      <c r="AK131" s="30"/>
      <c r="AL131" s="31"/>
      <c r="AM131" s="31"/>
      <c r="AN131" s="31"/>
      <c r="AO131" s="31"/>
      <c r="AP131" s="31"/>
      <c r="AQ131" s="30"/>
      <c r="AR131" s="30"/>
      <c r="AS131" s="31"/>
      <c r="AT131" s="30"/>
      <c r="AU131" s="30"/>
      <c r="AV131" s="31"/>
      <c r="AW131" s="31"/>
      <c r="AX131" s="31"/>
      <c r="AY131" s="31"/>
      <c r="AZ131" s="31"/>
      <c r="BA131" s="31"/>
      <c r="BB131" s="31"/>
      <c r="BC131" s="31"/>
      <c r="BD131" s="31"/>
      <c r="BE131" s="40" t="s">
        <v>152</v>
      </c>
    </row>
    <row r="132" spans="1:57" s="41" customFormat="1" ht="78.75">
      <c r="A132" s="7">
        <v>7</v>
      </c>
      <c r="B132" s="30"/>
      <c r="C132" s="31" t="s">
        <v>1411</v>
      </c>
      <c r="D132" s="31" t="s">
        <v>1412</v>
      </c>
      <c r="E132" s="32"/>
      <c r="F132" s="32">
        <v>38698</v>
      </c>
      <c r="G132" s="33">
        <v>1058602164994</v>
      </c>
      <c r="H132" s="33">
        <v>8602005748</v>
      </c>
      <c r="I132" s="34" t="s">
        <v>1413</v>
      </c>
      <c r="J132" s="35" t="s">
        <v>71</v>
      </c>
      <c r="K132" s="36" t="s">
        <v>634</v>
      </c>
      <c r="L132" s="30">
        <v>628400</v>
      </c>
      <c r="M132" s="36"/>
      <c r="N132" s="37"/>
      <c r="O132" s="36" t="s">
        <v>634</v>
      </c>
      <c r="P132" s="30" t="s">
        <v>439</v>
      </c>
      <c r="Q132" s="33">
        <v>8</v>
      </c>
      <c r="R132" s="30" t="s">
        <v>1414</v>
      </c>
      <c r="S132" s="30" t="s">
        <v>1415</v>
      </c>
      <c r="T132" s="38"/>
      <c r="U132" s="30"/>
      <c r="V132" s="39"/>
      <c r="W132" s="39"/>
      <c r="X132" s="39"/>
      <c r="Y132" s="39"/>
      <c r="Z132" s="39"/>
      <c r="AA132" s="39"/>
      <c r="AB132" s="39" t="s">
        <v>75</v>
      </c>
      <c r="AC132" s="31" t="s">
        <v>1416</v>
      </c>
      <c r="AD132" s="31"/>
      <c r="AE132" s="31"/>
      <c r="AF132" s="31"/>
      <c r="AG132" s="31"/>
      <c r="AH132" s="30"/>
      <c r="AI132" s="30"/>
      <c r="AJ132" s="30"/>
      <c r="AK132" s="30"/>
      <c r="AL132" s="31"/>
      <c r="AM132" s="31"/>
      <c r="AN132" s="31"/>
      <c r="AO132" s="31"/>
      <c r="AP132" s="31"/>
      <c r="AQ132" s="30"/>
      <c r="AR132" s="30"/>
      <c r="AS132" s="31"/>
      <c r="AT132" s="30"/>
      <c r="AU132" s="30"/>
      <c r="AV132" s="31"/>
      <c r="AW132" s="31"/>
      <c r="AX132" s="31"/>
      <c r="AY132" s="31"/>
      <c r="AZ132" s="31"/>
      <c r="BA132" s="31"/>
      <c r="BB132" s="31"/>
      <c r="BC132" s="31"/>
      <c r="BD132" s="31"/>
      <c r="BE132" s="40" t="s">
        <v>1412</v>
      </c>
    </row>
    <row r="133" spans="1:57" s="41" customFormat="1" ht="63">
      <c r="A133" s="7">
        <v>8</v>
      </c>
      <c r="B133" s="30"/>
      <c r="C133" s="31" t="s">
        <v>1417</v>
      </c>
      <c r="D133" s="31" t="s">
        <v>149</v>
      </c>
      <c r="E133" s="32"/>
      <c r="F133" s="32">
        <v>42781</v>
      </c>
      <c r="G133" s="33">
        <v>317861700012253</v>
      </c>
      <c r="H133" s="33">
        <v>860209595102</v>
      </c>
      <c r="I133" s="34" t="s">
        <v>1418</v>
      </c>
      <c r="J133" s="35" t="s">
        <v>71</v>
      </c>
      <c r="K133" s="36" t="s">
        <v>634</v>
      </c>
      <c r="L133" s="30">
        <v>628400</v>
      </c>
      <c r="M133" s="36"/>
      <c r="N133" s="37"/>
      <c r="O133" s="36" t="s">
        <v>634</v>
      </c>
      <c r="P133" s="30" t="s">
        <v>1419</v>
      </c>
      <c r="Q133" s="33">
        <v>11</v>
      </c>
      <c r="R133" s="30" t="s">
        <v>1420</v>
      </c>
      <c r="S133" s="30" t="s">
        <v>1421</v>
      </c>
      <c r="T133" s="38"/>
      <c r="U133" s="30" t="s">
        <v>1422</v>
      </c>
      <c r="V133" s="39"/>
      <c r="W133" s="39"/>
      <c r="X133" s="39"/>
      <c r="Y133" s="39"/>
      <c r="Z133" s="39"/>
      <c r="AA133" s="39"/>
      <c r="AB133" s="39" t="s">
        <v>75</v>
      </c>
      <c r="AC133" s="31" t="s">
        <v>1423</v>
      </c>
      <c r="AD133" s="31"/>
      <c r="AE133" s="31"/>
      <c r="AF133" s="31"/>
      <c r="AG133" s="31"/>
      <c r="AH133" s="30"/>
      <c r="AI133" s="30"/>
      <c r="AJ133" s="30"/>
      <c r="AK133" s="30"/>
      <c r="AL133" s="31"/>
      <c r="AM133" s="31"/>
      <c r="AN133" s="31"/>
      <c r="AO133" s="31"/>
      <c r="AP133" s="31"/>
      <c r="AQ133" s="30"/>
      <c r="AR133" s="30"/>
      <c r="AS133" s="31"/>
      <c r="AT133" s="30"/>
      <c r="AU133" s="30"/>
      <c r="AV133" s="31"/>
      <c r="AW133" s="31"/>
      <c r="AX133" s="31"/>
      <c r="AY133" s="31"/>
      <c r="AZ133" s="31"/>
      <c r="BA133" s="31"/>
      <c r="BB133" s="31"/>
      <c r="BC133" s="31"/>
      <c r="BD133" s="31"/>
      <c r="BE133" s="40" t="s">
        <v>152</v>
      </c>
    </row>
    <row r="134" spans="1:57" s="41" customFormat="1" ht="64.5" customHeight="1">
      <c r="A134" s="446"/>
      <c r="B134" s="30"/>
      <c r="C134" s="471" t="s">
        <v>1967</v>
      </c>
      <c r="D134" s="431" t="s">
        <v>117</v>
      </c>
      <c r="E134" s="440">
        <v>44925</v>
      </c>
      <c r="F134" s="20">
        <v>43448</v>
      </c>
      <c r="G134" s="21">
        <v>1188617017764</v>
      </c>
      <c r="H134" s="21">
        <v>8617036026</v>
      </c>
      <c r="I134" s="456" t="s">
        <v>1968</v>
      </c>
      <c r="J134" s="27" t="s">
        <v>71</v>
      </c>
      <c r="K134" s="12" t="s">
        <v>634</v>
      </c>
      <c r="L134" s="19">
        <v>628400</v>
      </c>
      <c r="M134" s="19" t="s">
        <v>963</v>
      </c>
      <c r="N134" s="28" t="s">
        <v>1005</v>
      </c>
      <c r="O134" s="471" t="s">
        <v>634</v>
      </c>
      <c r="P134" s="472" t="s">
        <v>963</v>
      </c>
      <c r="Q134" s="421" t="s">
        <v>1005</v>
      </c>
      <c r="R134" s="472" t="s">
        <v>1192</v>
      </c>
      <c r="S134" s="472" t="s">
        <v>1969</v>
      </c>
      <c r="T134" s="416" t="s">
        <v>1970</v>
      </c>
      <c r="U134" s="416"/>
      <c r="V134" s="39"/>
      <c r="W134" s="39"/>
      <c r="X134" s="39"/>
      <c r="Y134" s="39"/>
      <c r="Z134" s="39"/>
      <c r="AA134" s="39"/>
      <c r="AB134" s="39"/>
      <c r="AC134" s="31"/>
      <c r="AD134" s="31"/>
      <c r="AE134" s="31"/>
      <c r="AF134" s="31"/>
      <c r="AG134" s="31"/>
      <c r="AH134" s="30"/>
      <c r="AI134" s="30"/>
      <c r="AJ134" s="30"/>
      <c r="AK134" s="30"/>
      <c r="AL134" s="31"/>
      <c r="AM134" s="31"/>
      <c r="AN134" s="31"/>
      <c r="AO134" s="31"/>
      <c r="AP134" s="31"/>
      <c r="AQ134" s="529"/>
      <c r="AR134" s="30"/>
      <c r="AS134" s="31"/>
      <c r="AT134" s="30"/>
      <c r="AU134" s="30"/>
      <c r="AV134" s="31"/>
      <c r="AW134" s="31"/>
      <c r="AX134" s="31"/>
      <c r="AY134" s="31"/>
      <c r="AZ134" s="31"/>
      <c r="BA134" s="31"/>
      <c r="BB134" s="31"/>
      <c r="BC134" s="31"/>
      <c r="BD134" s="31"/>
      <c r="BE134" s="40"/>
    </row>
    <row r="135" spans="1:57" s="414" customFormat="1" ht="63">
      <c r="A135" s="404">
        <v>46</v>
      </c>
      <c r="B135" s="405"/>
      <c r="C135" s="406" t="s">
        <v>944</v>
      </c>
      <c r="D135" s="407" t="s">
        <v>168</v>
      </c>
      <c r="E135" s="408"/>
      <c r="F135" s="409">
        <v>40175</v>
      </c>
      <c r="G135" s="404">
        <v>1098600001488</v>
      </c>
      <c r="H135" s="404">
        <v>8602159748</v>
      </c>
      <c r="I135" s="405" t="s">
        <v>945</v>
      </c>
      <c r="J135" s="410" t="s">
        <v>71</v>
      </c>
      <c r="K135" s="411" t="s">
        <v>634</v>
      </c>
      <c r="L135" s="405">
        <v>628400</v>
      </c>
      <c r="M135" s="407" t="s">
        <v>946</v>
      </c>
      <c r="N135" s="412" t="s">
        <v>947</v>
      </c>
      <c r="O135" s="411" t="s">
        <v>634</v>
      </c>
      <c r="P135" s="407"/>
      <c r="Q135" s="407"/>
      <c r="R135" s="407"/>
      <c r="S135" s="407"/>
      <c r="T135" s="407"/>
      <c r="U135" s="407"/>
      <c r="V135" s="407" t="s">
        <v>90</v>
      </c>
      <c r="W135" s="407" t="s">
        <v>90</v>
      </c>
      <c r="X135" s="407" t="s">
        <v>90</v>
      </c>
      <c r="Y135" s="407" t="s">
        <v>90</v>
      </c>
      <c r="Z135" s="407" t="s">
        <v>90</v>
      </c>
      <c r="AA135" s="407" t="s">
        <v>90</v>
      </c>
      <c r="AB135" s="407" t="s">
        <v>75</v>
      </c>
      <c r="AC135" s="407" t="s">
        <v>775</v>
      </c>
      <c r="AD135" s="407"/>
      <c r="AE135" s="407"/>
      <c r="AF135" s="407"/>
      <c r="AG135" s="407"/>
      <c r="AH135" s="405">
        <v>11</v>
      </c>
      <c r="AI135" s="407"/>
      <c r="AJ135" s="407"/>
      <c r="AK135" s="407"/>
      <c r="AL135" s="407"/>
      <c r="AM135" s="407"/>
      <c r="AN135" s="407"/>
      <c r="AO135" s="407"/>
      <c r="AP135" s="407"/>
      <c r="AQ135" s="413"/>
      <c r="AR135" s="407"/>
      <c r="AS135" s="407"/>
      <c r="AT135" s="405"/>
      <c r="AU135" s="405"/>
      <c r="AV135" s="407"/>
      <c r="AW135" s="407"/>
      <c r="AX135" s="407"/>
      <c r="AY135" s="407"/>
      <c r="AZ135" s="407"/>
      <c r="BA135" s="407"/>
      <c r="BB135" s="407"/>
      <c r="BC135" s="407"/>
      <c r="BD135" s="407"/>
      <c r="BE135" s="405" t="s">
        <v>161</v>
      </c>
    </row>
    <row r="136" spans="1:57" s="16" customFormat="1" ht="63">
      <c r="A136" s="401">
        <v>51</v>
      </c>
      <c r="B136" s="402"/>
      <c r="C136" s="8" t="s">
        <v>973</v>
      </c>
      <c r="D136" s="400" t="s">
        <v>168</v>
      </c>
      <c r="E136" s="23"/>
      <c r="F136" s="10">
        <v>41095</v>
      </c>
      <c r="G136" s="401">
        <v>1128624001340</v>
      </c>
      <c r="H136" s="401">
        <v>8602999507</v>
      </c>
      <c r="I136" s="402" t="s">
        <v>665</v>
      </c>
      <c r="J136" s="27" t="s">
        <v>71</v>
      </c>
      <c r="K136" s="12" t="s">
        <v>634</v>
      </c>
      <c r="L136" s="402">
        <v>628400</v>
      </c>
      <c r="M136" s="24" t="s">
        <v>974</v>
      </c>
      <c r="N136" s="29" t="s">
        <v>975</v>
      </c>
      <c r="O136" s="22"/>
      <c r="P136" s="24"/>
      <c r="Q136" s="28"/>
      <c r="R136" s="402" t="s">
        <v>734</v>
      </c>
      <c r="S136" s="19"/>
      <c r="T136" s="25"/>
      <c r="U136" s="19"/>
      <c r="V136" s="19"/>
      <c r="W136" s="19"/>
      <c r="X136" s="19"/>
      <c r="Y136" s="19"/>
      <c r="Z136" s="19"/>
      <c r="AA136" s="19"/>
      <c r="AB136" s="8" t="s">
        <v>75</v>
      </c>
      <c r="AC136" s="19" t="s">
        <v>976</v>
      </c>
      <c r="AD136" s="19"/>
      <c r="AE136" s="19"/>
      <c r="AF136" s="19"/>
      <c r="AG136" s="19"/>
      <c r="AH136" s="403">
        <v>8</v>
      </c>
      <c r="AI136" s="19"/>
      <c r="AJ136" s="19"/>
      <c r="AK136" s="19"/>
      <c r="AL136" s="19"/>
      <c r="AM136" s="19"/>
      <c r="AN136" s="19"/>
      <c r="AO136" s="19"/>
      <c r="AP136" s="19"/>
      <c r="AQ136" s="26"/>
      <c r="AR136" s="8"/>
      <c r="AS136" s="8"/>
      <c r="AT136" s="402"/>
      <c r="AU136" s="402"/>
      <c r="AV136" s="8"/>
      <c r="AW136" s="8"/>
      <c r="AX136" s="8"/>
      <c r="AY136" s="8"/>
      <c r="AZ136" s="8"/>
      <c r="BA136" s="8"/>
      <c r="BB136" s="8"/>
      <c r="BC136" s="8"/>
      <c r="BD136" s="8"/>
      <c r="BE136" s="402" t="s">
        <v>161</v>
      </c>
    </row>
    <row r="137" spans="1:57" s="2" customFormat="1" ht="63">
      <c r="A137" s="401">
        <v>52</v>
      </c>
      <c r="B137" s="402"/>
      <c r="C137" s="8" t="s">
        <v>986</v>
      </c>
      <c r="D137" s="400" t="s">
        <v>168</v>
      </c>
      <c r="E137" s="23"/>
      <c r="F137" s="10">
        <v>40471</v>
      </c>
      <c r="G137" s="401">
        <v>1108600001740</v>
      </c>
      <c r="H137" s="401">
        <v>8602174048</v>
      </c>
      <c r="I137" s="402" t="s">
        <v>987</v>
      </c>
      <c r="J137" s="27" t="s">
        <v>71</v>
      </c>
      <c r="K137" s="12" t="s">
        <v>634</v>
      </c>
      <c r="L137" s="8">
        <v>628400</v>
      </c>
      <c r="M137" s="8" t="s">
        <v>988</v>
      </c>
      <c r="N137" s="9" t="s">
        <v>989</v>
      </c>
      <c r="O137" s="12"/>
      <c r="P137" s="8"/>
      <c r="Q137" s="9"/>
      <c r="R137" s="402"/>
      <c r="S137" s="8" t="s">
        <v>990</v>
      </c>
      <c r="T137" s="13" t="s">
        <v>991</v>
      </c>
      <c r="U137" s="8"/>
      <c r="V137" s="19" t="s">
        <v>90</v>
      </c>
      <c r="W137" s="19" t="s">
        <v>90</v>
      </c>
      <c r="X137" s="19" t="s">
        <v>90</v>
      </c>
      <c r="Y137" s="19" t="s">
        <v>90</v>
      </c>
      <c r="Z137" s="19" t="s">
        <v>90</v>
      </c>
      <c r="AA137" s="19" t="s">
        <v>90</v>
      </c>
      <c r="AB137" s="8" t="s">
        <v>75</v>
      </c>
      <c r="AC137" s="8" t="s">
        <v>884</v>
      </c>
      <c r="AD137" s="8"/>
      <c r="AE137" s="8"/>
      <c r="AF137" s="8"/>
      <c r="AG137" s="8"/>
      <c r="AH137" s="402">
        <v>10</v>
      </c>
      <c r="AI137" s="8"/>
      <c r="AJ137" s="8"/>
      <c r="AK137" s="8"/>
      <c r="AL137" s="8"/>
      <c r="AM137" s="8"/>
      <c r="AN137" s="8"/>
      <c r="AO137" s="8"/>
      <c r="AP137" s="8"/>
      <c r="AQ137" s="14"/>
      <c r="AR137" s="8"/>
      <c r="AS137" s="8"/>
      <c r="AT137" s="402"/>
      <c r="AU137" s="402"/>
      <c r="AV137" s="8"/>
      <c r="AW137" s="8"/>
      <c r="AX137" s="8"/>
      <c r="AY137" s="8"/>
      <c r="AZ137" s="8"/>
      <c r="BA137" s="8"/>
      <c r="BB137" s="8"/>
      <c r="BC137" s="8"/>
      <c r="BD137" s="8"/>
      <c r="BE137" s="402" t="s">
        <v>161</v>
      </c>
    </row>
    <row r="138" spans="1:57" s="45" customFormat="1">
      <c r="A138" s="583" t="s">
        <v>1592</v>
      </c>
      <c r="B138" s="583"/>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AT138" s="46"/>
      <c r="BE138" s="47"/>
    </row>
  </sheetData>
  <mergeCells count="56">
    <mergeCell ref="AD5:AD9"/>
    <mergeCell ref="A2:BD2"/>
    <mergeCell ref="A3:BD3"/>
    <mergeCell ref="A5:A9"/>
    <mergeCell ref="B5:B9"/>
    <mergeCell ref="C5:C9"/>
    <mergeCell ref="D5:D9"/>
    <mergeCell ref="E5:E9"/>
    <mergeCell ref="F5:F9"/>
    <mergeCell ref="G5:G9"/>
    <mergeCell ref="H5:H9"/>
    <mergeCell ref="I5:I9"/>
    <mergeCell ref="J5:U7"/>
    <mergeCell ref="V5:AA8"/>
    <mergeCell ref="AB5:AB9"/>
    <mergeCell ref="AC5:AC9"/>
    <mergeCell ref="AP5:AP9"/>
    <mergeCell ref="AI6:AK6"/>
    <mergeCell ref="AL6:AL9"/>
    <mergeCell ref="AE7:AE9"/>
    <mergeCell ref="AF7:AF9"/>
    <mergeCell ref="AE5:AF6"/>
    <mergeCell ref="AG5:AG9"/>
    <mergeCell ref="AH5:AH9"/>
    <mergeCell ref="AI5:AL5"/>
    <mergeCell ref="AM5:AO6"/>
    <mergeCell ref="BE5:BE9"/>
    <mergeCell ref="AR6:AR9"/>
    <mergeCell ref="AS6:AS9"/>
    <mergeCell ref="AT6:AT9"/>
    <mergeCell ref="AU6:AU9"/>
    <mergeCell ref="AZ7:AZ9"/>
    <mergeCell ref="AW8:AW9"/>
    <mergeCell ref="AX8:AX9"/>
    <mergeCell ref="AY8:AY9"/>
    <mergeCell ref="AQ5:AQ9"/>
    <mergeCell ref="AR5:AU5"/>
    <mergeCell ref="AV5:AV9"/>
    <mergeCell ref="AW5:AY7"/>
    <mergeCell ref="AZ5:BD6"/>
    <mergeCell ref="A138:X138"/>
    <mergeCell ref="BA7:BA9"/>
    <mergeCell ref="BB7:BB9"/>
    <mergeCell ref="BC7:BC9"/>
    <mergeCell ref="BD7:BD9"/>
    <mergeCell ref="J8:N8"/>
    <mergeCell ref="O8:Q8"/>
    <mergeCell ref="R8:R9"/>
    <mergeCell ref="S8:S9"/>
    <mergeCell ref="T8:T9"/>
    <mergeCell ref="U8:U9"/>
    <mergeCell ref="AI7:AI9"/>
    <mergeCell ref="AJ7:AJ9"/>
    <mergeCell ref="AK7:AK9"/>
    <mergeCell ref="AM7:AN8"/>
    <mergeCell ref="AO7:AO9"/>
  </mergeCells>
  <conditionalFormatting sqref="C135">
    <cfRule type="cellIs" dxfId="0" priority="1" stopIfTrue="1" operator="equal">
      <formula>0</formula>
    </cfRule>
  </conditionalFormatting>
  <hyperlinks>
    <hyperlink ref="T14" r:id="rId1" xr:uid="{00000000-0004-0000-0100-000000000000}"/>
    <hyperlink ref="T13" r:id="rId2" display="mailto:Poln-cdkRodnik@yandex.ru" xr:uid="{00000000-0004-0000-0100-000001000000}"/>
    <hyperlink ref="T15" r:id="rId3" xr:uid="{00000000-0004-0000-0100-000002000000}"/>
    <hyperlink ref="T16" r:id="rId4" xr:uid="{00000000-0004-0000-0100-000003000000}"/>
    <hyperlink ref="T20" r:id="rId5" xr:uid="{00000000-0004-0000-0100-000004000000}"/>
    <hyperlink ref="T17" r:id="rId6" display="mailto:mbu.ckis@mail.ru" xr:uid="{00000000-0004-0000-0100-000005000000}"/>
    <hyperlink ref="T21" r:id="rId7" xr:uid="{00000000-0004-0000-0100-000006000000}"/>
    <hyperlink ref="T22" r:id="rId8" xr:uid="{00000000-0004-0000-0100-000007000000}"/>
    <hyperlink ref="T18" r:id="rId9" xr:uid="{00000000-0004-0000-0100-000008000000}"/>
    <hyperlink ref="T19" r:id="rId10" xr:uid="{00000000-0004-0000-0100-000009000000}"/>
    <hyperlink ref="T26" r:id="rId11" xr:uid="{00000000-0004-0000-0100-00000A000000}"/>
    <hyperlink ref="T27" r:id="rId12" xr:uid="{00000000-0004-0000-0100-00000B000000}"/>
    <hyperlink ref="T30" r:id="rId13" xr:uid="{00000000-0004-0000-0100-00000C000000}"/>
    <hyperlink ref="T67" r:id="rId14" xr:uid="{00000000-0004-0000-0100-00000D000000}"/>
    <hyperlink ref="T35" r:id="rId15" xr:uid="{00000000-0004-0000-0100-00000E000000}"/>
    <hyperlink ref="H57" r:id="rId16" display="https://zachestnyibiznes.ru/fl/860317841316" xr:uid="{00000000-0004-0000-0100-00000F000000}"/>
    <hyperlink ref="H56" r:id="rId17" display="https://zachestnyibiznes.ru/fl/860303464499" xr:uid="{00000000-0004-0000-0100-000010000000}"/>
    <hyperlink ref="T49" r:id="rId18" xr:uid="{00000000-0004-0000-0100-000011000000}"/>
    <hyperlink ref="T50" r:id="rId19" xr:uid="{00000000-0004-0000-0100-000012000000}"/>
    <hyperlink ref="T53" r:id="rId20" xr:uid="{00000000-0004-0000-0100-000013000000}"/>
    <hyperlink ref="H55" r:id="rId21" display="https://zachestnyibiznes.ru/fl/860318176831" xr:uid="{00000000-0004-0000-0100-000014000000}"/>
    <hyperlink ref="T55" r:id="rId22" display="mailto:vaylkova@mail.ru" xr:uid="{00000000-0004-0000-0100-000015000000}"/>
    <hyperlink ref="T66" r:id="rId23" xr:uid="{00000000-0004-0000-0100-000016000000}"/>
    <hyperlink ref="T59" r:id="rId24" xr:uid="{00000000-0004-0000-0100-000017000000}"/>
    <hyperlink ref="T62" r:id="rId25" xr:uid="{00000000-0004-0000-0100-000018000000}"/>
    <hyperlink ref="T51" r:id="rId26" display="mailto:km457034@yandex.ru" xr:uid="{00000000-0004-0000-0100-000019000000}"/>
    <hyperlink ref="T44" r:id="rId27" xr:uid="{00000000-0004-0000-0100-00001A000000}"/>
    <hyperlink ref="T40" r:id="rId28" xr:uid="{00000000-0004-0000-0100-00001B000000}"/>
    <hyperlink ref="T41" r:id="rId29" xr:uid="{00000000-0004-0000-0100-00001C000000}"/>
    <hyperlink ref="T36" r:id="rId30" xr:uid="{00000000-0004-0000-0100-00001D000000}"/>
    <hyperlink ref="T37" r:id="rId31" xr:uid="{00000000-0004-0000-0100-00001E000000}"/>
    <hyperlink ref="T79" r:id="rId32" xr:uid="{00000000-0004-0000-0100-00001F000000}"/>
    <hyperlink ref="T86" r:id="rId33" xr:uid="{00000000-0004-0000-0100-000020000000}"/>
    <hyperlink ref="T87" r:id="rId34" xr:uid="{00000000-0004-0000-0100-000021000000}"/>
    <hyperlink ref="T88" r:id="rId35" xr:uid="{00000000-0004-0000-0100-000022000000}"/>
    <hyperlink ref="T106" r:id="rId36" xr:uid="{00000000-0004-0000-0100-000023000000}"/>
    <hyperlink ref="T102" r:id="rId37" xr:uid="{00000000-0004-0000-0100-000024000000}"/>
    <hyperlink ref="T105" r:id="rId38" xr:uid="{00000000-0004-0000-0100-000025000000}"/>
    <hyperlink ref="T103" r:id="rId39" xr:uid="{00000000-0004-0000-0100-000026000000}"/>
    <hyperlink ref="T104" r:id="rId40" xr:uid="{00000000-0004-0000-0100-000027000000}"/>
    <hyperlink ref="T100" r:id="rId41" xr:uid="{00000000-0004-0000-0100-000028000000}"/>
    <hyperlink ref="T107" r:id="rId42" xr:uid="{00000000-0004-0000-0100-000029000000}"/>
    <hyperlink ref="T101" r:id="rId43" xr:uid="{00000000-0004-0000-0100-00002A000000}"/>
    <hyperlink ref="T115" r:id="rId44" xr:uid="{00000000-0004-0000-0100-00002B000000}"/>
    <hyperlink ref="T118" r:id="rId45" xr:uid="{00000000-0004-0000-0100-00002C000000}"/>
    <hyperlink ref="T120" r:id="rId46" display="mailto:stayfitness@mail.ru" xr:uid="{00000000-0004-0000-0100-00002D000000}"/>
    <hyperlink ref="F47" r:id="rId47" display="https://zachestnyibiznes.ru/day/2020-01-31" xr:uid="{00000000-0004-0000-0100-00002E000000}"/>
    <hyperlink ref="T47" r:id="rId48" xr:uid="{00000000-0004-0000-0100-00002F000000}"/>
    <hyperlink ref="T52" r:id="rId49" xr:uid="{00000000-0004-0000-0100-000030000000}"/>
    <hyperlink ref="T58" r:id="rId50" xr:uid="{00000000-0004-0000-0100-000031000000}"/>
    <hyperlink ref="T61" r:id="rId51" xr:uid="{00000000-0004-0000-0100-000032000000}"/>
    <hyperlink ref="T60" r:id="rId52" xr:uid="{00000000-0004-0000-0100-000033000000}"/>
    <hyperlink ref="H63" r:id="rId53" display="https://zachestnyibiznes.ru/fl/890502918509" xr:uid="{00000000-0004-0000-0100-000034000000}"/>
    <hyperlink ref="T63" r:id="rId54" xr:uid="{00000000-0004-0000-0100-000035000000}"/>
    <hyperlink ref="T65" r:id="rId55" display="mailto:turbazatatra@rambler.ru" xr:uid="{00000000-0004-0000-0100-000036000000}"/>
    <hyperlink ref="T119" r:id="rId56" xr:uid="{00000000-0004-0000-0100-000037000000}"/>
    <hyperlink ref="T127" r:id="rId57" xr:uid="{00000000-0004-0000-0100-000038000000}"/>
    <hyperlink ref="T126" r:id="rId58" xr:uid="{00000000-0004-0000-0100-000039000000}"/>
    <hyperlink ref="T128" r:id="rId59" xr:uid="{00000000-0004-0000-0100-00003A000000}"/>
    <hyperlink ref="T129" r:id="rId60" xr:uid="{00000000-0004-0000-0100-00003B000000}"/>
    <hyperlink ref="T130" r:id="rId61" xr:uid="{00000000-0004-0000-0100-00003C000000}"/>
    <hyperlink ref="T131" r:id="rId62" xr:uid="{00000000-0004-0000-0100-00003D000000}"/>
    <hyperlink ref="T137" r:id="rId63" xr:uid="{00000000-0004-0000-0100-00003E000000}"/>
  </hyperlinks>
  <pageMargins left="0.7" right="0.7" top="0.75" bottom="0.75" header="0.3" footer="0.3"/>
  <legacyDrawing r:id="rId6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49"/>
  <sheetViews>
    <sheetView topLeftCell="A28" workbookViewId="0">
      <selection activeCell="C37" sqref="C37"/>
    </sheetView>
  </sheetViews>
  <sheetFormatPr defaultColWidth="9.140625" defaultRowHeight="15.75"/>
  <cols>
    <col min="1" max="1" width="5.85546875" style="42" customWidth="1"/>
    <col min="2" max="2" width="12.85546875" style="42" customWidth="1"/>
    <col min="3" max="3" width="35.42578125" style="348" customWidth="1"/>
    <col min="4" max="4" width="20.28515625" style="42" customWidth="1"/>
    <col min="5" max="5" width="16.140625" style="42" customWidth="1"/>
    <col min="6" max="6" width="19.28515625" style="42" customWidth="1"/>
    <col min="7" max="7" width="21.42578125" style="349" customWidth="1"/>
    <col min="8" max="8" width="21.7109375" style="42" customWidth="1"/>
    <col min="9" max="10" width="16.7109375" style="42" customWidth="1"/>
    <col min="11" max="11" width="20.28515625" style="42" customWidth="1"/>
    <col min="12" max="12" width="9.7109375" style="42" customWidth="1"/>
    <col min="13" max="13" width="17.42578125" style="42" customWidth="1"/>
    <col min="14" max="14" width="10" style="42" customWidth="1"/>
    <col min="15" max="15" width="21.28515625" style="42" customWidth="1"/>
    <col min="16" max="16" width="20.28515625" style="43" customWidth="1"/>
    <col min="17" max="17" width="13.7109375" style="42" customWidth="1"/>
    <col min="18" max="18" width="31.42578125" style="43" customWidth="1"/>
    <col min="19" max="19" width="19.28515625" style="43" customWidth="1"/>
    <col min="20" max="20" width="23" style="43" customWidth="1"/>
    <col min="21" max="21" width="22.7109375" style="43" customWidth="1"/>
    <col min="22" max="22" width="11.42578125" style="43" customWidth="1"/>
    <col min="23" max="23" width="11.5703125" style="43" customWidth="1"/>
    <col min="24" max="24" width="30.28515625" style="43" customWidth="1"/>
    <col min="25" max="25" width="24.5703125" style="43" customWidth="1"/>
    <col min="26" max="26" width="13.7109375" style="43" customWidth="1"/>
    <col min="27" max="27" width="12.7109375" style="43" customWidth="1"/>
    <col min="28" max="28" width="23.140625" style="43" customWidth="1"/>
    <col min="29" max="29" width="84.140625" style="43" customWidth="1"/>
    <col min="30" max="30" width="44.140625" style="43" customWidth="1"/>
    <col min="31" max="31" width="49.42578125" style="42" customWidth="1"/>
    <col min="32" max="32" width="68" style="43" customWidth="1"/>
    <col min="33" max="33" width="55.42578125" style="43" customWidth="1"/>
    <col min="34" max="34" width="21.5703125" style="42" customWidth="1"/>
    <col min="35" max="35" width="14.140625" style="43" customWidth="1"/>
    <col min="36" max="36" width="19.140625" style="43" customWidth="1"/>
    <col min="37" max="37" width="14.85546875" style="43" customWidth="1"/>
    <col min="38" max="38" width="25.7109375" style="43" customWidth="1"/>
    <col min="39" max="39" width="17.28515625" style="43" customWidth="1"/>
    <col min="40" max="40" width="17" style="43" customWidth="1"/>
    <col min="41" max="41" width="30.85546875" style="42" customWidth="1"/>
    <col min="42" max="42" width="29.7109375" style="43" customWidth="1"/>
    <col min="43" max="43" width="16.85546875" style="43" customWidth="1"/>
    <col min="44" max="44" width="24.85546875" style="45" customWidth="1"/>
    <col min="45" max="45" width="26.5703125" style="45" customWidth="1"/>
    <col min="46" max="46" width="16.42578125" style="350" customWidth="1"/>
    <col min="47" max="47" width="22.140625" style="47" customWidth="1"/>
    <col min="48" max="48" width="66.85546875" style="45" customWidth="1"/>
    <col min="49" max="49" width="68.7109375" style="45" customWidth="1"/>
    <col min="50" max="50" width="20.42578125" style="45" customWidth="1"/>
    <col min="51" max="51" width="22.5703125" style="45" customWidth="1"/>
    <col min="52" max="52" width="44.85546875" style="45" customWidth="1"/>
    <col min="53" max="53" width="22.5703125" style="45" customWidth="1"/>
    <col min="54" max="54" width="28.28515625" style="45" customWidth="1"/>
    <col min="55" max="55" width="37.28515625" style="45" customWidth="1"/>
    <col min="56" max="56" width="15.85546875" style="45" customWidth="1"/>
    <col min="57" max="57" width="14.28515625" style="47" customWidth="1"/>
    <col min="58" max="58" width="19.5703125" style="43" customWidth="1"/>
    <col min="59" max="16384" width="9.140625" style="43"/>
  </cols>
  <sheetData>
    <row r="1" spans="1:57">
      <c r="AQ1" s="43" t="s">
        <v>1572</v>
      </c>
    </row>
    <row r="2" spans="1:57" s="49" customFormat="1">
      <c r="A2" s="577" t="s">
        <v>0</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c r="AW2" s="577"/>
      <c r="AX2" s="577"/>
      <c r="AY2" s="577"/>
      <c r="AZ2" s="577"/>
      <c r="BA2" s="577"/>
      <c r="BB2" s="577"/>
      <c r="BC2" s="577"/>
      <c r="BD2" s="577"/>
      <c r="BE2" s="48"/>
    </row>
    <row r="3" spans="1:57" s="50" customFormat="1">
      <c r="A3" s="595" t="s">
        <v>1</v>
      </c>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5"/>
      <c r="AQ3" s="595"/>
      <c r="AR3" s="595"/>
      <c r="AS3" s="595"/>
      <c r="AT3" s="595"/>
      <c r="AU3" s="595"/>
      <c r="AV3" s="595"/>
      <c r="AW3" s="595"/>
      <c r="AX3" s="595"/>
      <c r="AY3" s="595"/>
      <c r="AZ3" s="595"/>
      <c r="BA3" s="595"/>
      <c r="BB3" s="595"/>
      <c r="BC3" s="595"/>
      <c r="BD3" s="595"/>
      <c r="BE3" s="48"/>
    </row>
    <row r="4" spans="1:57" s="49" customFormat="1">
      <c r="A4" s="51" t="s">
        <v>2</v>
      </c>
      <c r="B4" s="52">
        <v>43922</v>
      </c>
      <c r="C4" s="5"/>
      <c r="D4" s="4"/>
      <c r="E4" s="4"/>
      <c r="F4" s="4"/>
      <c r="G4" s="3"/>
      <c r="H4" s="4"/>
      <c r="I4" s="4"/>
      <c r="J4" s="4"/>
      <c r="K4" s="4"/>
      <c r="L4" s="4"/>
      <c r="M4" s="4"/>
      <c r="N4" s="4"/>
      <c r="O4" s="4"/>
      <c r="P4" s="1"/>
      <c r="Q4" s="4"/>
      <c r="R4" s="1"/>
      <c r="S4" s="1"/>
      <c r="T4" s="1"/>
      <c r="U4" s="1"/>
      <c r="V4" s="1"/>
      <c r="W4" s="1"/>
      <c r="X4" s="1"/>
      <c r="Y4" s="1"/>
      <c r="Z4" s="1"/>
      <c r="AA4" s="1"/>
      <c r="AB4" s="1"/>
      <c r="AC4" s="1"/>
      <c r="AD4" s="1"/>
      <c r="AE4" s="4"/>
      <c r="AF4" s="1"/>
      <c r="AG4" s="1"/>
      <c r="AH4" s="4"/>
      <c r="AI4" s="1"/>
      <c r="AJ4" s="1"/>
      <c r="AK4" s="1"/>
      <c r="AL4" s="1"/>
      <c r="AM4" s="1"/>
      <c r="AN4" s="1"/>
      <c r="AO4" s="4"/>
      <c r="AR4" s="50"/>
      <c r="AS4" s="50"/>
      <c r="AT4" s="351"/>
      <c r="AU4" s="48"/>
      <c r="AV4" s="50"/>
      <c r="AW4" s="50"/>
      <c r="AX4" s="50"/>
      <c r="AY4" s="50"/>
      <c r="AZ4" s="50"/>
      <c r="BA4" s="50"/>
      <c r="BB4" s="50"/>
      <c r="BC4" s="50"/>
      <c r="BD4" s="50"/>
      <c r="BE4" s="48"/>
    </row>
    <row r="5" spans="1:57" s="42" customFormat="1">
      <c r="A5" s="554" t="s">
        <v>3</v>
      </c>
      <c r="B5" s="554" t="s">
        <v>4</v>
      </c>
      <c r="C5" s="579" t="s">
        <v>5</v>
      </c>
      <c r="D5" s="554" t="s">
        <v>6</v>
      </c>
      <c r="E5" s="554" t="s">
        <v>7</v>
      </c>
      <c r="F5" s="554" t="s">
        <v>8</v>
      </c>
      <c r="G5" s="582" t="s">
        <v>9</v>
      </c>
      <c r="H5" s="579" t="s">
        <v>10</v>
      </c>
      <c r="I5" s="579" t="s">
        <v>11</v>
      </c>
      <c r="J5" s="554" t="s">
        <v>12</v>
      </c>
      <c r="K5" s="554"/>
      <c r="L5" s="554"/>
      <c r="M5" s="554"/>
      <c r="N5" s="554"/>
      <c r="O5" s="554"/>
      <c r="P5" s="554"/>
      <c r="Q5" s="554"/>
      <c r="R5" s="554"/>
      <c r="S5" s="554"/>
      <c r="T5" s="554"/>
      <c r="U5" s="554"/>
      <c r="V5" s="555" t="s">
        <v>13</v>
      </c>
      <c r="W5" s="556"/>
      <c r="X5" s="556"/>
      <c r="Y5" s="556"/>
      <c r="Z5" s="556"/>
      <c r="AA5" s="557"/>
      <c r="AB5" s="554" t="s">
        <v>14</v>
      </c>
      <c r="AC5" s="554" t="s">
        <v>15</v>
      </c>
      <c r="AD5" s="554" t="s">
        <v>16</v>
      </c>
      <c r="AE5" s="555" t="s">
        <v>17</v>
      </c>
      <c r="AF5" s="557"/>
      <c r="AG5" s="554" t="s">
        <v>18</v>
      </c>
      <c r="AH5" s="554" t="s">
        <v>19</v>
      </c>
      <c r="AI5" s="592" t="s">
        <v>20</v>
      </c>
      <c r="AJ5" s="593"/>
      <c r="AK5" s="593"/>
      <c r="AL5" s="594"/>
      <c r="AM5" s="555" t="s">
        <v>21</v>
      </c>
      <c r="AN5" s="556"/>
      <c r="AO5" s="557"/>
      <c r="AP5" s="589" t="s">
        <v>22</v>
      </c>
      <c r="AQ5" s="585" t="s">
        <v>23</v>
      </c>
      <c r="AR5" s="584" t="s">
        <v>24</v>
      </c>
      <c r="AS5" s="584"/>
      <c r="AT5" s="584"/>
      <c r="AU5" s="584"/>
      <c r="AV5" s="584" t="s">
        <v>25</v>
      </c>
      <c r="AW5" s="584" t="s">
        <v>26</v>
      </c>
      <c r="AX5" s="584"/>
      <c r="AY5" s="584"/>
      <c r="AZ5" s="584" t="s">
        <v>27</v>
      </c>
      <c r="BA5" s="584"/>
      <c r="BB5" s="584"/>
      <c r="BC5" s="584"/>
      <c r="BD5" s="584"/>
      <c r="BE5" s="584" t="s">
        <v>28</v>
      </c>
    </row>
    <row r="6" spans="1:57" s="42" customFormat="1">
      <c r="A6" s="554"/>
      <c r="B6" s="554"/>
      <c r="C6" s="580"/>
      <c r="D6" s="554"/>
      <c r="E6" s="554"/>
      <c r="F6" s="554"/>
      <c r="G6" s="582"/>
      <c r="H6" s="580"/>
      <c r="I6" s="580"/>
      <c r="J6" s="554"/>
      <c r="K6" s="554"/>
      <c r="L6" s="554"/>
      <c r="M6" s="554"/>
      <c r="N6" s="554"/>
      <c r="O6" s="554"/>
      <c r="P6" s="554"/>
      <c r="Q6" s="554"/>
      <c r="R6" s="554"/>
      <c r="S6" s="554"/>
      <c r="T6" s="554"/>
      <c r="U6" s="554"/>
      <c r="V6" s="558"/>
      <c r="W6" s="559"/>
      <c r="X6" s="559"/>
      <c r="Y6" s="559"/>
      <c r="Z6" s="559"/>
      <c r="AA6" s="560"/>
      <c r="AB6" s="554"/>
      <c r="AC6" s="554"/>
      <c r="AD6" s="554"/>
      <c r="AE6" s="561"/>
      <c r="AF6" s="563"/>
      <c r="AG6" s="554"/>
      <c r="AH6" s="554"/>
      <c r="AI6" s="554" t="s">
        <v>29</v>
      </c>
      <c r="AJ6" s="554"/>
      <c r="AK6" s="554"/>
      <c r="AL6" s="579" t="s">
        <v>30</v>
      </c>
      <c r="AM6" s="561"/>
      <c r="AN6" s="562"/>
      <c r="AO6" s="563"/>
      <c r="AP6" s="590"/>
      <c r="AQ6" s="586"/>
      <c r="AR6" s="584" t="s">
        <v>31</v>
      </c>
      <c r="AS6" s="584" t="s">
        <v>32</v>
      </c>
      <c r="AT6" s="588" t="s">
        <v>33</v>
      </c>
      <c r="AU6" s="584" t="s">
        <v>34</v>
      </c>
      <c r="AV6" s="584"/>
      <c r="AW6" s="584"/>
      <c r="AX6" s="584"/>
      <c r="AY6" s="584"/>
      <c r="AZ6" s="584"/>
      <c r="BA6" s="584"/>
      <c r="BB6" s="584"/>
      <c r="BC6" s="584"/>
      <c r="BD6" s="584"/>
      <c r="BE6" s="584"/>
    </row>
    <row r="7" spans="1:57" s="42" customFormat="1">
      <c r="A7" s="554"/>
      <c r="B7" s="554"/>
      <c r="C7" s="580"/>
      <c r="D7" s="554"/>
      <c r="E7" s="554"/>
      <c r="F7" s="554"/>
      <c r="G7" s="582"/>
      <c r="H7" s="580"/>
      <c r="I7" s="580"/>
      <c r="J7" s="554"/>
      <c r="K7" s="554"/>
      <c r="L7" s="554"/>
      <c r="M7" s="554"/>
      <c r="N7" s="554"/>
      <c r="O7" s="554"/>
      <c r="P7" s="554"/>
      <c r="Q7" s="554"/>
      <c r="R7" s="554"/>
      <c r="S7" s="554"/>
      <c r="T7" s="554"/>
      <c r="U7" s="554"/>
      <c r="V7" s="558"/>
      <c r="W7" s="559"/>
      <c r="X7" s="559"/>
      <c r="Y7" s="559"/>
      <c r="Z7" s="559"/>
      <c r="AA7" s="560"/>
      <c r="AB7" s="554"/>
      <c r="AC7" s="554"/>
      <c r="AD7" s="554"/>
      <c r="AE7" s="579" t="s">
        <v>35</v>
      </c>
      <c r="AF7" s="579" t="s">
        <v>36</v>
      </c>
      <c r="AG7" s="554"/>
      <c r="AH7" s="554"/>
      <c r="AI7" s="554" t="s">
        <v>37</v>
      </c>
      <c r="AJ7" s="554" t="s">
        <v>38</v>
      </c>
      <c r="AK7" s="554" t="s">
        <v>39</v>
      </c>
      <c r="AL7" s="580"/>
      <c r="AM7" s="555" t="s">
        <v>40</v>
      </c>
      <c r="AN7" s="557"/>
      <c r="AO7" s="579" t="s">
        <v>41</v>
      </c>
      <c r="AP7" s="590"/>
      <c r="AQ7" s="586"/>
      <c r="AR7" s="584"/>
      <c r="AS7" s="584"/>
      <c r="AT7" s="588"/>
      <c r="AU7" s="584"/>
      <c r="AV7" s="584"/>
      <c r="AW7" s="584"/>
      <c r="AX7" s="584"/>
      <c r="AY7" s="584"/>
      <c r="AZ7" s="584" t="s">
        <v>42</v>
      </c>
      <c r="BA7" s="584" t="s">
        <v>43</v>
      </c>
      <c r="BB7" s="584" t="s">
        <v>44</v>
      </c>
      <c r="BC7" s="584" t="s">
        <v>45</v>
      </c>
      <c r="BD7" s="584" t="s">
        <v>46</v>
      </c>
      <c r="BE7" s="584"/>
    </row>
    <row r="8" spans="1:57" s="42" customFormat="1">
      <c r="A8" s="554"/>
      <c r="B8" s="554"/>
      <c r="C8" s="580"/>
      <c r="D8" s="554"/>
      <c r="E8" s="554"/>
      <c r="F8" s="554"/>
      <c r="G8" s="582"/>
      <c r="H8" s="580"/>
      <c r="I8" s="580"/>
      <c r="J8" s="554" t="s">
        <v>47</v>
      </c>
      <c r="K8" s="554"/>
      <c r="L8" s="554"/>
      <c r="M8" s="554"/>
      <c r="N8" s="554"/>
      <c r="O8" s="554" t="s">
        <v>48</v>
      </c>
      <c r="P8" s="554"/>
      <c r="Q8" s="554"/>
      <c r="R8" s="554" t="s">
        <v>49</v>
      </c>
      <c r="S8" s="554" t="s">
        <v>50</v>
      </c>
      <c r="T8" s="554" t="s">
        <v>51</v>
      </c>
      <c r="U8" s="554" t="s">
        <v>1573</v>
      </c>
      <c r="V8" s="561"/>
      <c r="W8" s="562"/>
      <c r="X8" s="562"/>
      <c r="Y8" s="562"/>
      <c r="Z8" s="562"/>
      <c r="AA8" s="563"/>
      <c r="AB8" s="554"/>
      <c r="AC8" s="554"/>
      <c r="AD8" s="554"/>
      <c r="AE8" s="580"/>
      <c r="AF8" s="580"/>
      <c r="AG8" s="554"/>
      <c r="AH8" s="554"/>
      <c r="AI8" s="554"/>
      <c r="AJ8" s="554"/>
      <c r="AK8" s="554"/>
      <c r="AL8" s="580"/>
      <c r="AM8" s="561"/>
      <c r="AN8" s="563"/>
      <c r="AO8" s="580"/>
      <c r="AP8" s="590"/>
      <c r="AQ8" s="586"/>
      <c r="AR8" s="584"/>
      <c r="AS8" s="584"/>
      <c r="AT8" s="588"/>
      <c r="AU8" s="584"/>
      <c r="AV8" s="584"/>
      <c r="AW8" s="584" t="s">
        <v>53</v>
      </c>
      <c r="AX8" s="584" t="s">
        <v>54</v>
      </c>
      <c r="AY8" s="584" t="s">
        <v>55</v>
      </c>
      <c r="AZ8" s="584"/>
      <c r="BA8" s="584"/>
      <c r="BB8" s="584"/>
      <c r="BC8" s="584"/>
      <c r="BD8" s="584"/>
      <c r="BE8" s="584"/>
    </row>
    <row r="9" spans="1:57" s="42" customFormat="1" ht="81.75" customHeight="1">
      <c r="A9" s="554"/>
      <c r="B9" s="554"/>
      <c r="C9" s="581"/>
      <c r="D9" s="554"/>
      <c r="E9" s="554"/>
      <c r="F9" s="554"/>
      <c r="G9" s="582"/>
      <c r="H9" s="581"/>
      <c r="I9" s="581"/>
      <c r="J9" s="6" t="s">
        <v>56</v>
      </c>
      <c r="K9" s="6" t="s">
        <v>57</v>
      </c>
      <c r="L9" s="6" t="s">
        <v>58</v>
      </c>
      <c r="M9" s="6" t="s">
        <v>59</v>
      </c>
      <c r="N9" s="6" t="s">
        <v>60</v>
      </c>
      <c r="O9" s="6" t="s">
        <v>61</v>
      </c>
      <c r="P9" s="6" t="s">
        <v>59</v>
      </c>
      <c r="Q9" s="6" t="s">
        <v>60</v>
      </c>
      <c r="R9" s="554"/>
      <c r="S9" s="554"/>
      <c r="T9" s="554"/>
      <c r="U9" s="554"/>
      <c r="V9" s="6" t="s">
        <v>62</v>
      </c>
      <c r="W9" s="6" t="s">
        <v>63</v>
      </c>
      <c r="X9" s="6" t="s">
        <v>64</v>
      </c>
      <c r="Y9" s="6" t="s">
        <v>65</v>
      </c>
      <c r="Z9" s="6" t="s">
        <v>66</v>
      </c>
      <c r="AA9" s="6" t="s">
        <v>67</v>
      </c>
      <c r="AB9" s="554"/>
      <c r="AC9" s="554"/>
      <c r="AD9" s="554"/>
      <c r="AE9" s="581"/>
      <c r="AF9" s="581"/>
      <c r="AG9" s="554"/>
      <c r="AH9" s="554"/>
      <c r="AI9" s="554"/>
      <c r="AJ9" s="554"/>
      <c r="AK9" s="554"/>
      <c r="AL9" s="581"/>
      <c r="AM9" s="6" t="s">
        <v>68</v>
      </c>
      <c r="AN9" s="6" t="s">
        <v>39</v>
      </c>
      <c r="AO9" s="581"/>
      <c r="AP9" s="591"/>
      <c r="AQ9" s="587"/>
      <c r="AR9" s="584"/>
      <c r="AS9" s="584"/>
      <c r="AT9" s="588"/>
      <c r="AU9" s="584"/>
      <c r="AV9" s="584"/>
      <c r="AW9" s="584"/>
      <c r="AX9" s="584"/>
      <c r="AY9" s="584"/>
      <c r="AZ9" s="584"/>
      <c r="BA9" s="584"/>
      <c r="BB9" s="584"/>
      <c r="BC9" s="584"/>
      <c r="BD9" s="584"/>
      <c r="BE9" s="584"/>
    </row>
    <row r="10" spans="1:57" s="61" customFormat="1">
      <c r="A10" s="55"/>
      <c r="B10" s="55"/>
      <c r="C10" s="352">
        <v>1</v>
      </c>
      <c r="D10" s="55">
        <v>3</v>
      </c>
      <c r="E10" s="55"/>
      <c r="F10" s="55">
        <v>2</v>
      </c>
      <c r="G10" s="56"/>
      <c r="H10" s="57"/>
      <c r="I10" s="57">
        <v>5</v>
      </c>
      <c r="J10" s="55">
        <v>4</v>
      </c>
      <c r="K10" s="55">
        <v>4</v>
      </c>
      <c r="L10" s="55">
        <v>4</v>
      </c>
      <c r="M10" s="55">
        <v>4</v>
      </c>
      <c r="N10" s="55">
        <v>4</v>
      </c>
      <c r="O10" s="55">
        <v>4</v>
      </c>
      <c r="P10" s="55">
        <v>4</v>
      </c>
      <c r="Q10" s="55">
        <v>4</v>
      </c>
      <c r="R10" s="55"/>
      <c r="S10" s="55">
        <v>4</v>
      </c>
      <c r="T10" s="55">
        <v>4</v>
      </c>
      <c r="U10" s="55"/>
      <c r="V10" s="55">
        <v>6</v>
      </c>
      <c r="W10" s="55">
        <v>6</v>
      </c>
      <c r="X10" s="55">
        <v>6</v>
      </c>
      <c r="Y10" s="55">
        <v>6</v>
      </c>
      <c r="Z10" s="55">
        <v>6</v>
      </c>
      <c r="AA10" s="55">
        <v>6</v>
      </c>
      <c r="AB10" s="55"/>
      <c r="AC10" s="55">
        <v>8</v>
      </c>
      <c r="AD10" s="55">
        <v>12</v>
      </c>
      <c r="AE10" s="55">
        <v>8</v>
      </c>
      <c r="AF10" s="55">
        <v>8</v>
      </c>
      <c r="AG10" s="55"/>
      <c r="AH10" s="55">
        <v>13</v>
      </c>
      <c r="AI10" s="55"/>
      <c r="AJ10" s="55"/>
      <c r="AK10" s="55"/>
      <c r="AL10" s="57"/>
      <c r="AM10" s="55"/>
      <c r="AN10" s="55"/>
      <c r="AO10" s="57"/>
      <c r="AP10" s="58">
        <v>14</v>
      </c>
      <c r="AQ10" s="59"/>
      <c r="AR10" s="55">
        <v>7</v>
      </c>
      <c r="AS10" s="55">
        <v>7</v>
      </c>
      <c r="AT10" s="60">
        <v>7</v>
      </c>
      <c r="AU10" s="55">
        <v>7</v>
      </c>
      <c r="AV10" s="55">
        <v>11</v>
      </c>
      <c r="AW10" s="55">
        <v>10</v>
      </c>
      <c r="AX10" s="55">
        <v>10</v>
      </c>
      <c r="AY10" s="55">
        <v>10</v>
      </c>
      <c r="AZ10" s="55">
        <v>9</v>
      </c>
      <c r="BA10" s="55">
        <v>9</v>
      </c>
      <c r="BB10" s="55">
        <v>9</v>
      </c>
      <c r="BC10" s="55">
        <v>9</v>
      </c>
      <c r="BD10" s="55">
        <v>9</v>
      </c>
      <c r="BE10" s="55"/>
    </row>
    <row r="11" spans="1:57" s="42" customFormat="1">
      <c r="A11" s="62">
        <v>1</v>
      </c>
      <c r="B11" s="62">
        <v>2</v>
      </c>
      <c r="C11" s="353">
        <v>3</v>
      </c>
      <c r="D11" s="62">
        <v>4</v>
      </c>
      <c r="E11" s="62">
        <v>5</v>
      </c>
      <c r="F11" s="62">
        <v>6</v>
      </c>
      <c r="G11" s="354">
        <v>7</v>
      </c>
      <c r="H11" s="62">
        <v>8</v>
      </c>
      <c r="I11" s="62">
        <v>9</v>
      </c>
      <c r="J11" s="62">
        <v>10</v>
      </c>
      <c r="K11" s="62">
        <v>11</v>
      </c>
      <c r="L11" s="62">
        <v>12</v>
      </c>
      <c r="M11" s="62">
        <v>13</v>
      </c>
      <c r="N11" s="62">
        <v>14</v>
      </c>
      <c r="O11" s="62">
        <v>15</v>
      </c>
      <c r="P11" s="62">
        <v>16</v>
      </c>
      <c r="Q11" s="62">
        <v>17</v>
      </c>
      <c r="R11" s="62">
        <v>18</v>
      </c>
      <c r="S11" s="62">
        <v>19</v>
      </c>
      <c r="T11" s="62">
        <v>20</v>
      </c>
      <c r="U11" s="62">
        <v>21</v>
      </c>
      <c r="V11" s="62">
        <v>22</v>
      </c>
      <c r="W11" s="62">
        <v>23</v>
      </c>
      <c r="X11" s="62">
        <v>24</v>
      </c>
      <c r="Y11" s="62">
        <v>25</v>
      </c>
      <c r="Z11" s="62">
        <v>26</v>
      </c>
      <c r="AA11" s="62">
        <v>27</v>
      </c>
      <c r="AB11" s="62">
        <v>28</v>
      </c>
      <c r="AC11" s="62">
        <v>29</v>
      </c>
      <c r="AD11" s="62">
        <v>30</v>
      </c>
      <c r="AE11" s="62">
        <v>31</v>
      </c>
      <c r="AF11" s="62">
        <v>32</v>
      </c>
      <c r="AG11" s="62">
        <v>33</v>
      </c>
      <c r="AH11" s="62">
        <v>34</v>
      </c>
      <c r="AI11" s="62">
        <v>35</v>
      </c>
      <c r="AJ11" s="62">
        <v>36</v>
      </c>
      <c r="AK11" s="62">
        <v>37</v>
      </c>
      <c r="AL11" s="62">
        <v>38</v>
      </c>
      <c r="AM11" s="62">
        <v>39</v>
      </c>
      <c r="AN11" s="62">
        <v>40</v>
      </c>
      <c r="AO11" s="62">
        <v>41</v>
      </c>
      <c r="AP11" s="62">
        <v>42</v>
      </c>
      <c r="AQ11" s="355">
        <v>43</v>
      </c>
      <c r="AR11" s="356">
        <v>44</v>
      </c>
      <c r="AS11" s="356">
        <v>45</v>
      </c>
      <c r="AT11" s="357">
        <v>46</v>
      </c>
      <c r="AU11" s="356">
        <v>47</v>
      </c>
      <c r="AV11" s="356">
        <v>48</v>
      </c>
      <c r="AW11" s="356">
        <v>49</v>
      </c>
      <c r="AX11" s="356">
        <v>50</v>
      </c>
      <c r="AY11" s="356">
        <v>51</v>
      </c>
      <c r="AZ11" s="356">
        <v>52</v>
      </c>
      <c r="BA11" s="356">
        <v>53</v>
      </c>
      <c r="BB11" s="356">
        <v>54</v>
      </c>
      <c r="BC11" s="356">
        <v>55</v>
      </c>
      <c r="BD11" s="356">
        <v>56</v>
      </c>
      <c r="BE11" s="356">
        <v>57</v>
      </c>
    </row>
    <row r="12" spans="1:57" s="76" customFormat="1">
      <c r="A12" s="69"/>
      <c r="B12" s="69"/>
      <c r="C12" s="358" t="s">
        <v>69</v>
      </c>
      <c r="D12" s="69"/>
      <c r="E12" s="69"/>
      <c r="F12" s="69"/>
      <c r="G12" s="359"/>
      <c r="H12" s="360"/>
      <c r="I12" s="360"/>
      <c r="J12" s="69"/>
      <c r="K12" s="69"/>
      <c r="L12" s="69"/>
      <c r="M12" s="69"/>
      <c r="N12" s="69"/>
      <c r="O12" s="69"/>
      <c r="P12" s="70"/>
      <c r="Q12" s="69"/>
      <c r="R12" s="70"/>
      <c r="S12" s="70"/>
      <c r="T12" s="70"/>
      <c r="U12" s="70"/>
      <c r="V12" s="70"/>
      <c r="W12" s="70"/>
      <c r="X12" s="70"/>
      <c r="Y12" s="70"/>
      <c r="Z12" s="70"/>
      <c r="AA12" s="70"/>
      <c r="AB12" s="70"/>
      <c r="AC12" s="70"/>
      <c r="AD12" s="70"/>
      <c r="AE12" s="69"/>
      <c r="AF12" s="70"/>
      <c r="AG12" s="70"/>
      <c r="AH12" s="69"/>
      <c r="AI12" s="70"/>
      <c r="AJ12" s="70"/>
      <c r="AK12" s="70"/>
      <c r="AL12" s="72"/>
      <c r="AM12" s="70"/>
      <c r="AN12" s="70"/>
      <c r="AO12" s="360"/>
      <c r="AP12" s="72"/>
      <c r="AQ12" s="73"/>
      <c r="AR12" s="70"/>
      <c r="AS12" s="70"/>
      <c r="AT12" s="361"/>
      <c r="AU12" s="69"/>
      <c r="AV12" s="70"/>
      <c r="AW12" s="70"/>
      <c r="AX12" s="70"/>
      <c r="AY12" s="70"/>
      <c r="AZ12" s="70"/>
      <c r="BA12" s="70"/>
      <c r="BB12" s="70"/>
      <c r="BC12" s="70"/>
      <c r="BD12" s="70"/>
      <c r="BE12" s="69"/>
    </row>
    <row r="13" spans="1:57" s="76" customFormat="1">
      <c r="A13" s="69"/>
      <c r="B13" s="69"/>
      <c r="C13" s="358" t="s">
        <v>155</v>
      </c>
      <c r="D13" s="69"/>
      <c r="E13" s="69"/>
      <c r="F13" s="69"/>
      <c r="G13" s="359"/>
      <c r="H13" s="360"/>
      <c r="I13" s="360"/>
      <c r="J13" s="69"/>
      <c r="K13" s="69"/>
      <c r="L13" s="69"/>
      <c r="M13" s="69"/>
      <c r="N13" s="69"/>
      <c r="O13" s="69"/>
      <c r="P13" s="70"/>
      <c r="Q13" s="69"/>
      <c r="R13" s="70"/>
      <c r="S13" s="70"/>
      <c r="T13" s="70"/>
      <c r="U13" s="70"/>
      <c r="V13" s="70"/>
      <c r="W13" s="70"/>
      <c r="X13" s="70"/>
      <c r="Y13" s="70"/>
      <c r="Z13" s="70"/>
      <c r="AA13" s="70"/>
      <c r="AB13" s="70"/>
      <c r="AC13" s="70"/>
      <c r="AD13" s="70"/>
      <c r="AE13" s="69"/>
      <c r="AF13" s="70"/>
      <c r="AG13" s="70"/>
      <c r="AH13" s="69"/>
      <c r="AI13" s="70"/>
      <c r="AJ13" s="70"/>
      <c r="AK13" s="70"/>
      <c r="AL13" s="72"/>
      <c r="AM13" s="70"/>
      <c r="AN13" s="70"/>
      <c r="AO13" s="360"/>
      <c r="AP13" s="72"/>
      <c r="AQ13" s="73"/>
      <c r="AR13" s="70"/>
      <c r="AS13" s="70"/>
      <c r="AT13" s="361"/>
      <c r="AU13" s="69"/>
      <c r="AV13" s="70"/>
      <c r="AW13" s="70"/>
      <c r="AX13" s="70"/>
      <c r="AY13" s="70"/>
      <c r="AZ13" s="70"/>
      <c r="BA13" s="70"/>
      <c r="BB13" s="70"/>
      <c r="BC13" s="70"/>
      <c r="BD13" s="70"/>
      <c r="BE13" s="69"/>
    </row>
    <row r="14" spans="1:57" s="76" customFormat="1">
      <c r="A14" s="69"/>
      <c r="B14" s="69"/>
      <c r="C14" s="358" t="s">
        <v>163</v>
      </c>
      <c r="D14" s="69"/>
      <c r="E14" s="69"/>
      <c r="F14" s="69"/>
      <c r="G14" s="359"/>
      <c r="H14" s="360"/>
      <c r="I14" s="360"/>
      <c r="J14" s="69"/>
      <c r="K14" s="69"/>
      <c r="L14" s="69"/>
      <c r="M14" s="69"/>
      <c r="N14" s="69"/>
      <c r="O14" s="69"/>
      <c r="P14" s="70"/>
      <c r="Q14" s="69"/>
      <c r="R14" s="70"/>
      <c r="S14" s="70"/>
      <c r="T14" s="70"/>
      <c r="U14" s="70"/>
      <c r="V14" s="70"/>
      <c r="W14" s="70"/>
      <c r="X14" s="70"/>
      <c r="Y14" s="70"/>
      <c r="Z14" s="70"/>
      <c r="AA14" s="70"/>
      <c r="AB14" s="70"/>
      <c r="AC14" s="70"/>
      <c r="AD14" s="70"/>
      <c r="AE14" s="69"/>
      <c r="AF14" s="70"/>
      <c r="AG14" s="70"/>
      <c r="AH14" s="69"/>
      <c r="AI14" s="70"/>
      <c r="AJ14" s="70"/>
      <c r="AK14" s="70"/>
      <c r="AL14" s="72"/>
      <c r="AM14" s="70"/>
      <c r="AN14" s="70"/>
      <c r="AO14" s="360"/>
      <c r="AP14" s="72"/>
      <c r="AQ14" s="73"/>
      <c r="AR14" s="70"/>
      <c r="AS14" s="70"/>
      <c r="AT14" s="361"/>
      <c r="AU14" s="69"/>
      <c r="AV14" s="70"/>
      <c r="AW14" s="70"/>
      <c r="AX14" s="70"/>
      <c r="AY14" s="70"/>
      <c r="AZ14" s="70"/>
      <c r="BA14" s="70"/>
      <c r="BB14" s="70"/>
      <c r="BC14" s="70"/>
      <c r="BD14" s="70"/>
      <c r="BE14" s="69"/>
    </row>
    <row r="15" spans="1:57" s="76" customFormat="1">
      <c r="A15" s="69"/>
      <c r="B15" s="69"/>
      <c r="C15" s="358" t="s">
        <v>199</v>
      </c>
      <c r="D15" s="69"/>
      <c r="E15" s="69"/>
      <c r="F15" s="69"/>
      <c r="G15" s="359"/>
      <c r="H15" s="360"/>
      <c r="I15" s="360"/>
      <c r="J15" s="69"/>
      <c r="K15" s="69"/>
      <c r="L15" s="69"/>
      <c r="M15" s="69"/>
      <c r="N15" s="69"/>
      <c r="O15" s="69"/>
      <c r="P15" s="70"/>
      <c r="Q15" s="69"/>
      <c r="R15" s="70"/>
      <c r="S15" s="70"/>
      <c r="T15" s="70"/>
      <c r="U15" s="70"/>
      <c r="V15" s="70"/>
      <c r="W15" s="70"/>
      <c r="X15" s="70"/>
      <c r="Y15" s="70"/>
      <c r="Z15" s="70"/>
      <c r="AA15" s="70"/>
      <c r="AB15" s="70"/>
      <c r="AC15" s="70"/>
      <c r="AD15" s="70"/>
      <c r="AE15" s="69"/>
      <c r="AF15" s="70"/>
      <c r="AG15" s="70"/>
      <c r="AH15" s="69"/>
      <c r="AI15" s="70"/>
      <c r="AJ15" s="70"/>
      <c r="AK15" s="70"/>
      <c r="AL15" s="72"/>
      <c r="AM15" s="70"/>
      <c r="AN15" s="70"/>
      <c r="AO15" s="360"/>
      <c r="AP15" s="72"/>
      <c r="AQ15" s="73"/>
      <c r="AR15" s="70"/>
      <c r="AS15" s="70"/>
      <c r="AT15" s="361"/>
      <c r="AU15" s="69"/>
      <c r="AV15" s="70"/>
      <c r="AW15" s="70"/>
      <c r="AX15" s="70"/>
      <c r="AY15" s="70"/>
      <c r="AZ15" s="70"/>
      <c r="BA15" s="70"/>
      <c r="BB15" s="70"/>
      <c r="BC15" s="70"/>
      <c r="BD15" s="70"/>
      <c r="BE15" s="69"/>
    </row>
    <row r="16" spans="1:57" s="76" customFormat="1">
      <c r="A16" s="69"/>
      <c r="B16" s="69"/>
      <c r="C16" s="358" t="s">
        <v>211</v>
      </c>
      <c r="D16" s="69"/>
      <c r="E16" s="69"/>
      <c r="F16" s="69"/>
      <c r="G16" s="359"/>
      <c r="H16" s="69"/>
      <c r="I16" s="69"/>
      <c r="J16" s="69"/>
      <c r="K16" s="69"/>
      <c r="L16" s="69"/>
      <c r="M16" s="69"/>
      <c r="N16" s="69"/>
      <c r="O16" s="69"/>
      <c r="P16" s="70"/>
      <c r="Q16" s="69"/>
      <c r="R16" s="70"/>
      <c r="S16" s="70"/>
      <c r="T16" s="70"/>
      <c r="U16" s="70"/>
      <c r="V16" s="70"/>
      <c r="W16" s="70"/>
      <c r="X16" s="70"/>
      <c r="Y16" s="70"/>
      <c r="Z16" s="70"/>
      <c r="AA16" s="70"/>
      <c r="AB16" s="70"/>
      <c r="AC16" s="70"/>
      <c r="AD16" s="70"/>
      <c r="AE16" s="69"/>
      <c r="AF16" s="70"/>
      <c r="AG16" s="70"/>
      <c r="AH16" s="69"/>
      <c r="AI16" s="70"/>
      <c r="AJ16" s="70"/>
      <c r="AK16" s="70"/>
      <c r="AL16" s="72"/>
      <c r="AM16" s="70"/>
      <c r="AN16" s="70"/>
      <c r="AO16" s="360"/>
      <c r="AP16" s="72"/>
      <c r="AQ16" s="73"/>
      <c r="AR16" s="70"/>
      <c r="AS16" s="70"/>
      <c r="AT16" s="361"/>
      <c r="AU16" s="69"/>
      <c r="AV16" s="70"/>
      <c r="AW16" s="70"/>
      <c r="AX16" s="70"/>
      <c r="AY16" s="70"/>
      <c r="AZ16" s="70"/>
      <c r="BA16" s="70"/>
      <c r="BB16" s="70"/>
      <c r="BC16" s="70"/>
      <c r="BD16" s="70"/>
      <c r="BE16" s="69"/>
    </row>
    <row r="17" spans="1:57" s="41" customFormat="1" ht="52.15" customHeight="1">
      <c r="A17" s="33">
        <v>1</v>
      </c>
      <c r="B17" s="30"/>
      <c r="C17" s="31" t="s">
        <v>1151</v>
      </c>
      <c r="D17" s="31" t="s">
        <v>117</v>
      </c>
      <c r="E17" s="30"/>
      <c r="F17" s="32">
        <v>40653</v>
      </c>
      <c r="G17" s="33">
        <v>1116382001306</v>
      </c>
      <c r="H17" s="33">
        <v>6382061412</v>
      </c>
      <c r="I17" s="30" t="s">
        <v>1152</v>
      </c>
      <c r="J17" s="36" t="s">
        <v>167</v>
      </c>
      <c r="K17" s="36" t="s">
        <v>634</v>
      </c>
      <c r="L17" s="30">
        <v>628400</v>
      </c>
      <c r="M17" s="31" t="s">
        <v>835</v>
      </c>
      <c r="N17" s="149" t="s">
        <v>1153</v>
      </c>
      <c r="O17" s="36" t="s">
        <v>212</v>
      </c>
      <c r="P17" s="31" t="s">
        <v>233</v>
      </c>
      <c r="Q17" s="31" t="s">
        <v>232</v>
      </c>
      <c r="R17" s="31" t="s">
        <v>1155</v>
      </c>
      <c r="S17" s="150" t="s">
        <v>1587</v>
      </c>
      <c r="T17" s="31"/>
      <c r="U17" s="151" t="s">
        <v>235</v>
      </c>
      <c r="V17" s="39" t="s">
        <v>90</v>
      </c>
      <c r="W17" s="39" t="s">
        <v>90</v>
      </c>
      <c r="X17" s="39" t="s">
        <v>90</v>
      </c>
      <c r="Y17" s="39" t="s">
        <v>90</v>
      </c>
      <c r="Z17" s="39" t="s">
        <v>90</v>
      </c>
      <c r="AA17" s="39" t="s">
        <v>90</v>
      </c>
      <c r="AB17" s="31" t="s">
        <v>75</v>
      </c>
      <c r="AC17" s="31" t="s">
        <v>236</v>
      </c>
      <c r="AD17" s="31"/>
      <c r="AE17" s="31" t="s">
        <v>105</v>
      </c>
      <c r="AF17" s="31"/>
      <c r="AG17" s="31"/>
      <c r="AH17" s="30">
        <v>9</v>
      </c>
      <c r="AI17" s="31"/>
      <c r="AJ17" s="31"/>
      <c r="AK17" s="31"/>
      <c r="AL17" s="31"/>
      <c r="AM17" s="31"/>
      <c r="AN17" s="31"/>
      <c r="AO17" s="31"/>
      <c r="AP17" s="31"/>
      <c r="AQ17" s="31"/>
      <c r="AR17" s="31"/>
      <c r="AS17" s="31"/>
      <c r="AT17" s="30"/>
      <c r="AU17" s="30"/>
      <c r="AV17" s="31"/>
      <c r="AW17" s="31"/>
      <c r="AX17" s="31">
        <v>3280</v>
      </c>
      <c r="AY17" s="31"/>
      <c r="AZ17" s="31"/>
      <c r="BA17" s="31"/>
      <c r="BB17" s="31"/>
      <c r="BC17" s="152"/>
      <c r="BD17" s="152"/>
      <c r="BE17" s="30" t="s">
        <v>121</v>
      </c>
    </row>
    <row r="18" spans="1:57" s="76" customFormat="1">
      <c r="A18" s="69"/>
      <c r="B18" s="69"/>
      <c r="C18" s="358" t="s">
        <v>245</v>
      </c>
      <c r="D18" s="69"/>
      <c r="E18" s="69"/>
      <c r="F18" s="69"/>
      <c r="G18" s="359"/>
      <c r="H18" s="360"/>
      <c r="I18" s="360"/>
      <c r="J18" s="69"/>
      <c r="K18" s="69"/>
      <c r="L18" s="69"/>
      <c r="M18" s="69"/>
      <c r="N18" s="69"/>
      <c r="O18" s="69"/>
      <c r="P18" s="70"/>
      <c r="Q18" s="69"/>
      <c r="R18" s="70"/>
      <c r="S18" s="70"/>
      <c r="T18" s="70"/>
      <c r="U18" s="70"/>
      <c r="V18" s="70"/>
      <c r="W18" s="70"/>
      <c r="X18" s="70"/>
      <c r="Y18" s="70"/>
      <c r="Z18" s="70"/>
      <c r="AA18" s="70"/>
      <c r="AB18" s="70"/>
      <c r="AC18" s="70"/>
      <c r="AD18" s="70"/>
      <c r="AE18" s="69"/>
      <c r="AF18" s="70"/>
      <c r="AG18" s="70"/>
      <c r="AH18" s="69"/>
      <c r="AI18" s="70"/>
      <c r="AJ18" s="70"/>
      <c r="AK18" s="70"/>
      <c r="AL18" s="72"/>
      <c r="AM18" s="70"/>
      <c r="AN18" s="70"/>
      <c r="AO18" s="360"/>
      <c r="AP18" s="72"/>
      <c r="AQ18" s="73"/>
      <c r="AR18" s="70"/>
      <c r="AS18" s="70"/>
      <c r="AT18" s="361"/>
      <c r="AU18" s="69"/>
      <c r="AV18" s="70"/>
      <c r="AW18" s="70"/>
      <c r="AX18" s="70"/>
      <c r="AY18" s="70"/>
      <c r="AZ18" s="70"/>
      <c r="BA18" s="70"/>
      <c r="BB18" s="70"/>
      <c r="BC18" s="70"/>
      <c r="BD18" s="70"/>
      <c r="BE18" s="69"/>
    </row>
    <row r="19" spans="1:57" s="76" customFormat="1">
      <c r="A19" s="69"/>
      <c r="B19" s="69"/>
      <c r="C19" s="358" t="s">
        <v>255</v>
      </c>
      <c r="D19" s="69"/>
      <c r="E19" s="69"/>
      <c r="F19" s="69"/>
      <c r="G19" s="359"/>
      <c r="H19" s="360"/>
      <c r="I19" s="360"/>
      <c r="J19" s="69"/>
      <c r="K19" s="69"/>
      <c r="L19" s="69"/>
      <c r="M19" s="69"/>
      <c r="N19" s="69"/>
      <c r="O19" s="69"/>
      <c r="P19" s="70"/>
      <c r="Q19" s="69"/>
      <c r="R19" s="70"/>
      <c r="S19" s="70"/>
      <c r="T19" s="70"/>
      <c r="U19" s="70"/>
      <c r="V19" s="70"/>
      <c r="W19" s="70"/>
      <c r="X19" s="70"/>
      <c r="Y19" s="70"/>
      <c r="Z19" s="70"/>
      <c r="AA19" s="70"/>
      <c r="AB19" s="70"/>
      <c r="AC19" s="70"/>
      <c r="AD19" s="70"/>
      <c r="AE19" s="69"/>
      <c r="AF19" s="70"/>
      <c r="AG19" s="70"/>
      <c r="AH19" s="69"/>
      <c r="AI19" s="70"/>
      <c r="AJ19" s="70"/>
      <c r="AK19" s="70"/>
      <c r="AL19" s="72"/>
      <c r="AM19" s="70"/>
      <c r="AN19" s="70"/>
      <c r="AO19" s="360"/>
      <c r="AP19" s="72"/>
      <c r="AQ19" s="73"/>
      <c r="AR19" s="70"/>
      <c r="AS19" s="70"/>
      <c r="AT19" s="361"/>
      <c r="AU19" s="69"/>
      <c r="AV19" s="70"/>
      <c r="AW19" s="70"/>
      <c r="AX19" s="70"/>
      <c r="AY19" s="70"/>
      <c r="AZ19" s="70"/>
      <c r="BA19" s="70"/>
      <c r="BB19" s="70"/>
      <c r="BC19" s="70"/>
      <c r="BD19" s="70"/>
      <c r="BE19" s="69"/>
    </row>
    <row r="20" spans="1:57" ht="63">
      <c r="A20" s="7">
        <v>1</v>
      </c>
      <c r="B20" s="6">
        <v>161</v>
      </c>
      <c r="C20" s="8" t="s">
        <v>1593</v>
      </c>
      <c r="D20" s="8" t="s">
        <v>149</v>
      </c>
      <c r="E20" s="15" t="s">
        <v>118</v>
      </c>
      <c r="F20" s="15">
        <v>42986</v>
      </c>
      <c r="G20" s="11">
        <v>317861700064134</v>
      </c>
      <c r="H20" s="7">
        <v>860408154102</v>
      </c>
      <c r="I20" s="8" t="s">
        <v>1593</v>
      </c>
      <c r="J20" s="332" t="s">
        <v>86</v>
      </c>
      <c r="K20" s="8" t="s">
        <v>256</v>
      </c>
      <c r="L20" s="8">
        <v>628311</v>
      </c>
      <c r="M20" s="12" t="s">
        <v>1594</v>
      </c>
      <c r="N20" s="332">
        <v>88</v>
      </c>
      <c r="O20" s="362" t="s">
        <v>1595</v>
      </c>
      <c r="P20" s="8" t="s">
        <v>1596</v>
      </c>
      <c r="Q20" s="8" t="s">
        <v>312</v>
      </c>
      <c r="R20" s="8"/>
      <c r="S20" s="8">
        <v>89226576553</v>
      </c>
      <c r="T20" s="13" t="s">
        <v>1597</v>
      </c>
      <c r="U20" s="8"/>
      <c r="V20" s="8"/>
      <c r="W20" s="8"/>
      <c r="X20" s="8"/>
      <c r="Y20" s="8"/>
      <c r="Z20" s="8"/>
      <c r="AA20" s="8"/>
      <c r="AB20" s="363" t="s">
        <v>75</v>
      </c>
      <c r="AC20" s="332" t="s">
        <v>151</v>
      </c>
      <c r="AD20" s="8"/>
      <c r="AE20" s="332"/>
      <c r="AF20" s="332"/>
      <c r="AG20" s="332"/>
      <c r="AH20" s="8" t="s">
        <v>100</v>
      </c>
      <c r="AI20" s="332"/>
      <c r="AJ20" s="332"/>
      <c r="AK20" s="332"/>
      <c r="AL20" s="332"/>
      <c r="AM20" s="332"/>
      <c r="AN20" s="332"/>
      <c r="AO20" s="332"/>
      <c r="AP20" s="364"/>
      <c r="AQ20" s="15">
        <v>43647</v>
      </c>
      <c r="AR20" s="365"/>
      <c r="AS20" s="365"/>
      <c r="AT20" s="365"/>
      <c r="AU20" s="365"/>
      <c r="AV20" s="365"/>
      <c r="AW20" s="365"/>
      <c r="AX20" s="365"/>
      <c r="AY20" s="365"/>
      <c r="AZ20" s="365"/>
      <c r="BA20" s="365"/>
      <c r="BB20" s="365"/>
      <c r="BC20" s="365"/>
      <c r="BD20" s="365"/>
      <c r="BE20" s="366" t="s">
        <v>152</v>
      </c>
    </row>
    <row r="21" spans="1:57" s="76" customFormat="1">
      <c r="A21" s="69"/>
      <c r="B21" s="69"/>
      <c r="C21" s="358" t="s">
        <v>284</v>
      </c>
      <c r="D21" s="69"/>
      <c r="E21" s="69"/>
      <c r="F21" s="69"/>
      <c r="G21" s="359"/>
      <c r="H21" s="360"/>
      <c r="I21" s="360"/>
      <c r="J21" s="69"/>
      <c r="K21" s="69"/>
      <c r="L21" s="69"/>
      <c r="M21" s="69"/>
      <c r="N21" s="69"/>
      <c r="O21" s="69"/>
      <c r="P21" s="70"/>
      <c r="Q21" s="69"/>
      <c r="R21" s="70"/>
      <c r="S21" s="70"/>
      <c r="T21" s="70"/>
      <c r="U21" s="70"/>
      <c r="V21" s="70"/>
      <c r="W21" s="70"/>
      <c r="X21" s="70"/>
      <c r="Y21" s="70"/>
      <c r="Z21" s="70"/>
      <c r="AA21" s="70"/>
      <c r="AB21" s="70"/>
      <c r="AC21" s="70"/>
      <c r="AD21" s="70"/>
      <c r="AE21" s="69"/>
      <c r="AF21" s="70"/>
      <c r="AG21" s="70"/>
      <c r="AH21" s="69"/>
      <c r="AI21" s="72"/>
      <c r="AJ21" s="72"/>
      <c r="AK21" s="72"/>
      <c r="AL21" s="72"/>
      <c r="AM21" s="70"/>
      <c r="AN21" s="70"/>
      <c r="AO21" s="360"/>
      <c r="AP21" s="72"/>
      <c r="AQ21" s="73"/>
      <c r="AR21" s="70"/>
      <c r="AS21" s="70"/>
      <c r="AT21" s="361"/>
      <c r="AU21" s="69"/>
      <c r="AV21" s="70"/>
      <c r="AW21" s="70"/>
      <c r="AX21" s="70"/>
      <c r="AY21" s="70"/>
      <c r="AZ21" s="70"/>
      <c r="BA21" s="70"/>
      <c r="BB21" s="70"/>
      <c r="BC21" s="70"/>
      <c r="BD21" s="70"/>
      <c r="BE21" s="69"/>
    </row>
    <row r="22" spans="1:57" s="76" customFormat="1">
      <c r="A22" s="69"/>
      <c r="B22" s="69"/>
      <c r="C22" s="358" t="s">
        <v>306</v>
      </c>
      <c r="D22" s="69"/>
      <c r="E22" s="69"/>
      <c r="F22" s="69"/>
      <c r="G22" s="359"/>
      <c r="H22" s="360"/>
      <c r="I22" s="360"/>
      <c r="J22" s="69"/>
      <c r="K22" s="69"/>
      <c r="L22" s="69"/>
      <c r="M22" s="69"/>
      <c r="N22" s="69"/>
      <c r="O22" s="69"/>
      <c r="P22" s="70"/>
      <c r="Q22" s="69"/>
      <c r="R22" s="70"/>
      <c r="S22" s="70"/>
      <c r="T22" s="70"/>
      <c r="U22" s="70"/>
      <c r="V22" s="70"/>
      <c r="W22" s="70"/>
      <c r="X22" s="70"/>
      <c r="Y22" s="70"/>
      <c r="Z22" s="70"/>
      <c r="AA22" s="70"/>
      <c r="AB22" s="70"/>
      <c r="AC22" s="70"/>
      <c r="AD22" s="70"/>
      <c r="AE22" s="69"/>
      <c r="AF22" s="70"/>
      <c r="AG22" s="70"/>
      <c r="AH22" s="69"/>
      <c r="AI22" s="70"/>
      <c r="AJ22" s="70"/>
      <c r="AK22" s="70"/>
      <c r="AL22" s="72"/>
      <c r="AM22" s="70"/>
      <c r="AN22" s="70"/>
      <c r="AO22" s="360"/>
      <c r="AP22" s="72"/>
      <c r="AQ22" s="73"/>
      <c r="AR22" s="70"/>
      <c r="AS22" s="70"/>
      <c r="AT22" s="361"/>
      <c r="AU22" s="69"/>
      <c r="AV22" s="70"/>
      <c r="AW22" s="70"/>
      <c r="AX22" s="70"/>
      <c r="AY22" s="70"/>
      <c r="AZ22" s="70"/>
      <c r="BA22" s="70"/>
      <c r="BB22" s="70"/>
      <c r="BC22" s="70"/>
      <c r="BD22" s="70"/>
      <c r="BE22" s="69"/>
    </row>
    <row r="23" spans="1:57" s="41" customFormat="1" ht="63">
      <c r="A23" s="33">
        <v>1</v>
      </c>
      <c r="B23" s="30">
        <v>94</v>
      </c>
      <c r="C23" s="31" t="s">
        <v>1598</v>
      </c>
      <c r="D23" s="31" t="s">
        <v>1599</v>
      </c>
      <c r="E23" s="78">
        <v>43028</v>
      </c>
      <c r="F23" s="78">
        <v>40980</v>
      </c>
      <c r="G23" s="148">
        <v>1128624000460</v>
      </c>
      <c r="H23" s="30">
        <v>8603999250</v>
      </c>
      <c r="I23" s="31" t="s">
        <v>314</v>
      </c>
      <c r="J23" s="31" t="s">
        <v>157</v>
      </c>
      <c r="K23" s="31" t="s">
        <v>307</v>
      </c>
      <c r="L23" s="31">
        <v>628602</v>
      </c>
      <c r="M23" s="36" t="s">
        <v>310</v>
      </c>
      <c r="N23" s="222" t="s">
        <v>315</v>
      </c>
      <c r="O23" s="31" t="s">
        <v>316</v>
      </c>
      <c r="P23" s="31" t="s">
        <v>311</v>
      </c>
      <c r="Q23" s="31" t="s">
        <v>312</v>
      </c>
      <c r="R23" s="31" t="s">
        <v>317</v>
      </c>
      <c r="S23" s="31" t="s">
        <v>318</v>
      </c>
      <c r="T23" s="223" t="s">
        <v>319</v>
      </c>
      <c r="U23" s="31"/>
      <c r="V23" s="31"/>
      <c r="W23" s="31"/>
      <c r="X23" s="31"/>
      <c r="Y23" s="31"/>
      <c r="Z23" s="31"/>
      <c r="AA23" s="31"/>
      <c r="AB23" s="31" t="s">
        <v>246</v>
      </c>
      <c r="AC23" s="31" t="s">
        <v>320</v>
      </c>
      <c r="AD23" s="31"/>
      <c r="AE23" s="31" t="s">
        <v>158</v>
      </c>
      <c r="AF23" s="31" t="s">
        <v>250</v>
      </c>
      <c r="AG23" s="31" t="s">
        <v>321</v>
      </c>
      <c r="AH23" s="31" t="s">
        <v>116</v>
      </c>
      <c r="AI23" s="224"/>
      <c r="AJ23" s="224"/>
      <c r="AK23" s="224"/>
      <c r="AL23" s="224"/>
      <c r="AM23" s="224"/>
      <c r="AN23" s="31"/>
      <c r="AO23" s="31"/>
      <c r="AP23" s="84" t="s">
        <v>322</v>
      </c>
      <c r="AQ23" s="78">
        <v>43647</v>
      </c>
      <c r="AR23" s="152"/>
      <c r="AS23" s="152"/>
      <c r="AT23" s="152"/>
      <c r="AU23" s="152"/>
      <c r="AV23" s="152"/>
      <c r="AW23" s="152"/>
      <c r="AX23" s="152"/>
      <c r="AY23" s="152"/>
      <c r="AZ23" s="152"/>
      <c r="BA23" s="152"/>
      <c r="BB23" s="152"/>
      <c r="BC23" s="152"/>
      <c r="BD23" s="152"/>
      <c r="BE23" s="30" t="s">
        <v>161</v>
      </c>
    </row>
    <row r="24" spans="1:57" s="41" customFormat="1" ht="96" customHeight="1">
      <c r="A24" s="33">
        <v>2</v>
      </c>
      <c r="B24" s="30"/>
      <c r="C24" s="31" t="s">
        <v>1600</v>
      </c>
      <c r="D24" s="31" t="s">
        <v>341</v>
      </c>
      <c r="E24" s="225">
        <v>43647</v>
      </c>
      <c r="F24" s="225">
        <v>41198</v>
      </c>
      <c r="G24" s="226" t="s">
        <v>327</v>
      </c>
      <c r="H24" s="226">
        <v>8603999517</v>
      </c>
      <c r="I24" s="30" t="s">
        <v>1601</v>
      </c>
      <c r="J24" s="36" t="s">
        <v>71</v>
      </c>
      <c r="K24" s="36" t="s">
        <v>325</v>
      </c>
      <c r="L24" s="31"/>
      <c r="M24" s="36" t="s">
        <v>1602</v>
      </c>
      <c r="N24" s="31" t="s">
        <v>1603</v>
      </c>
      <c r="O24" s="36" t="s">
        <v>325</v>
      </c>
      <c r="P24" s="31" t="s">
        <v>1602</v>
      </c>
      <c r="Q24" s="31" t="s">
        <v>1603</v>
      </c>
      <c r="R24" s="31"/>
      <c r="S24" s="31"/>
      <c r="T24" s="367"/>
      <c r="U24" s="31"/>
      <c r="V24" s="31"/>
      <c r="W24" s="31"/>
      <c r="X24" s="31"/>
      <c r="Y24" s="31"/>
      <c r="Z24" s="31"/>
      <c r="AA24" s="31"/>
      <c r="AB24" s="31"/>
      <c r="AC24" s="31"/>
      <c r="AD24" s="31"/>
      <c r="AE24" s="31"/>
      <c r="AF24" s="31"/>
      <c r="AG24" s="31"/>
      <c r="AH24" s="31"/>
      <c r="AI24" s="31"/>
      <c r="AJ24" s="31"/>
      <c r="AK24" s="31"/>
      <c r="AL24" s="31"/>
      <c r="AM24" s="31"/>
      <c r="AN24" s="31"/>
      <c r="AO24" s="31"/>
      <c r="AP24" s="84" t="s">
        <v>343</v>
      </c>
      <c r="AQ24" s="78"/>
      <c r="AR24" s="228"/>
      <c r="AS24" s="228"/>
      <c r="AT24" s="228"/>
      <c r="AU24" s="228"/>
      <c r="AV24" s="228"/>
      <c r="AW24" s="228"/>
      <c r="AX24" s="228"/>
      <c r="AY24" s="228"/>
      <c r="AZ24" s="228"/>
      <c r="BA24" s="228"/>
      <c r="BB24" s="229"/>
      <c r="BC24" s="229"/>
      <c r="BD24" s="229"/>
      <c r="BE24" s="30" t="s">
        <v>161</v>
      </c>
    </row>
    <row r="25" spans="1:57" s="76" customFormat="1">
      <c r="A25" s="69"/>
      <c r="B25" s="69"/>
      <c r="C25" s="358" t="s">
        <v>323</v>
      </c>
      <c r="D25" s="69"/>
      <c r="E25" s="69"/>
      <c r="F25" s="69"/>
      <c r="G25" s="359"/>
      <c r="H25" s="360"/>
      <c r="I25" s="360"/>
      <c r="J25" s="69"/>
      <c r="K25" s="69"/>
      <c r="L25" s="69"/>
      <c r="M25" s="69"/>
      <c r="N25" s="69"/>
      <c r="O25" s="69"/>
      <c r="P25" s="70"/>
      <c r="Q25" s="69"/>
      <c r="R25" s="70"/>
      <c r="S25" s="70"/>
      <c r="T25" s="70"/>
      <c r="U25" s="70"/>
      <c r="V25" s="70"/>
      <c r="W25" s="70"/>
      <c r="X25" s="70"/>
      <c r="Y25" s="70"/>
      <c r="Z25" s="70"/>
      <c r="AA25" s="70"/>
      <c r="AB25" s="70"/>
      <c r="AC25" s="70"/>
      <c r="AD25" s="70"/>
      <c r="AE25" s="69"/>
      <c r="AF25" s="70"/>
      <c r="AG25" s="70"/>
      <c r="AH25" s="69"/>
      <c r="AI25" s="70"/>
      <c r="AJ25" s="70"/>
      <c r="AK25" s="70"/>
      <c r="AL25" s="72"/>
      <c r="AM25" s="70"/>
      <c r="AN25" s="70"/>
      <c r="AO25" s="360"/>
      <c r="AP25" s="72"/>
      <c r="AQ25" s="73"/>
      <c r="AR25" s="70"/>
      <c r="AS25" s="70"/>
      <c r="AT25" s="361"/>
      <c r="AU25" s="69"/>
      <c r="AV25" s="70"/>
      <c r="AW25" s="70"/>
      <c r="AX25" s="70"/>
      <c r="AY25" s="70"/>
      <c r="AZ25" s="70"/>
      <c r="BA25" s="70"/>
      <c r="BB25" s="70"/>
      <c r="BC25" s="70"/>
      <c r="BD25" s="70"/>
      <c r="BE25" s="69"/>
    </row>
    <row r="26" spans="1:57" s="76" customFormat="1">
      <c r="A26" s="69"/>
      <c r="B26" s="69"/>
      <c r="C26" s="358" t="s">
        <v>508</v>
      </c>
      <c r="D26" s="69"/>
      <c r="E26" s="69"/>
      <c r="F26" s="69"/>
      <c r="G26" s="359"/>
      <c r="H26" s="360"/>
      <c r="I26" s="360"/>
      <c r="J26" s="69"/>
      <c r="K26" s="69"/>
      <c r="L26" s="69"/>
      <c r="M26" s="69"/>
      <c r="N26" s="69"/>
      <c r="O26" s="69"/>
      <c r="P26" s="70"/>
      <c r="Q26" s="69"/>
      <c r="R26" s="70"/>
      <c r="S26" s="70"/>
      <c r="T26" s="70"/>
      <c r="U26" s="70"/>
      <c r="V26" s="70"/>
      <c r="W26" s="70"/>
      <c r="X26" s="70"/>
      <c r="Y26" s="70"/>
      <c r="Z26" s="70"/>
      <c r="AA26" s="70"/>
      <c r="AB26" s="70"/>
      <c r="AC26" s="70"/>
      <c r="AD26" s="70"/>
      <c r="AE26" s="69"/>
      <c r="AF26" s="70"/>
      <c r="AG26" s="70"/>
      <c r="AH26" s="69"/>
      <c r="AI26" s="70"/>
      <c r="AJ26" s="70"/>
      <c r="AK26" s="70"/>
      <c r="AL26" s="72"/>
      <c r="AM26" s="70"/>
      <c r="AN26" s="70"/>
      <c r="AO26" s="360"/>
      <c r="AP26" s="72"/>
      <c r="AQ26" s="73"/>
      <c r="AR26" s="70"/>
      <c r="AS26" s="70"/>
      <c r="AT26" s="361"/>
      <c r="AU26" s="69"/>
      <c r="AV26" s="70"/>
      <c r="AW26" s="70"/>
      <c r="AX26" s="70"/>
      <c r="AY26" s="70"/>
      <c r="AZ26" s="70"/>
      <c r="BA26" s="70"/>
      <c r="BB26" s="70"/>
      <c r="BC26" s="70"/>
      <c r="BD26" s="70"/>
      <c r="BE26" s="69"/>
    </row>
    <row r="27" spans="1:57" s="76" customFormat="1">
      <c r="A27" s="69"/>
      <c r="B27" s="69"/>
      <c r="C27" s="358" t="s">
        <v>540</v>
      </c>
      <c r="D27" s="69"/>
      <c r="E27" s="69"/>
      <c r="F27" s="69"/>
      <c r="G27" s="359"/>
      <c r="H27" s="360"/>
      <c r="I27" s="360"/>
      <c r="J27" s="69"/>
      <c r="K27" s="69"/>
      <c r="L27" s="69"/>
      <c r="M27" s="69"/>
      <c r="N27" s="69"/>
      <c r="O27" s="69"/>
      <c r="P27" s="70"/>
      <c r="Q27" s="69"/>
      <c r="R27" s="70"/>
      <c r="S27" s="70"/>
      <c r="T27" s="70"/>
      <c r="U27" s="70"/>
      <c r="V27" s="70"/>
      <c r="W27" s="70"/>
      <c r="X27" s="70"/>
      <c r="Y27" s="70"/>
      <c r="Z27" s="70"/>
      <c r="AA27" s="70"/>
      <c r="AB27" s="70"/>
      <c r="AC27" s="70"/>
      <c r="AD27" s="70"/>
      <c r="AE27" s="69"/>
      <c r="AF27" s="70"/>
      <c r="AG27" s="70"/>
      <c r="AH27" s="69"/>
      <c r="AI27" s="70"/>
      <c r="AJ27" s="70"/>
      <c r="AK27" s="70"/>
      <c r="AL27" s="72"/>
      <c r="AM27" s="70"/>
      <c r="AN27" s="70"/>
      <c r="AO27" s="360"/>
      <c r="AP27" s="72"/>
      <c r="AQ27" s="73"/>
      <c r="AR27" s="70"/>
      <c r="AS27" s="70"/>
      <c r="AT27" s="361"/>
      <c r="AU27" s="69"/>
      <c r="AV27" s="70"/>
      <c r="AW27" s="70"/>
      <c r="AX27" s="70"/>
      <c r="AY27" s="70"/>
      <c r="AZ27" s="70"/>
      <c r="BA27" s="70"/>
      <c r="BB27" s="70"/>
      <c r="BC27" s="70"/>
      <c r="BD27" s="70"/>
      <c r="BE27" s="69"/>
    </row>
    <row r="28" spans="1:57" s="76" customFormat="1">
      <c r="A28" s="69"/>
      <c r="B28" s="69"/>
      <c r="C28" s="358" t="s">
        <v>574</v>
      </c>
      <c r="D28" s="69"/>
      <c r="E28" s="69"/>
      <c r="F28" s="69"/>
      <c r="G28" s="359"/>
      <c r="H28" s="360"/>
      <c r="I28" s="360"/>
      <c r="J28" s="69"/>
      <c r="K28" s="69"/>
      <c r="L28" s="69"/>
      <c r="M28" s="69"/>
      <c r="N28" s="69"/>
      <c r="O28" s="69"/>
      <c r="P28" s="70"/>
      <c r="Q28" s="69"/>
      <c r="R28" s="70"/>
      <c r="S28" s="70"/>
      <c r="T28" s="70"/>
      <c r="U28" s="70"/>
      <c r="V28" s="70"/>
      <c r="W28" s="70"/>
      <c r="X28" s="70"/>
      <c r="Y28" s="70"/>
      <c r="Z28" s="70"/>
      <c r="AA28" s="70"/>
      <c r="AB28" s="70"/>
      <c r="AC28" s="70"/>
      <c r="AD28" s="70"/>
      <c r="AE28" s="69"/>
      <c r="AF28" s="70"/>
      <c r="AG28" s="70"/>
      <c r="AH28" s="69"/>
      <c r="AI28" s="70"/>
      <c r="AJ28" s="70"/>
      <c r="AK28" s="70"/>
      <c r="AL28" s="72"/>
      <c r="AM28" s="70"/>
      <c r="AN28" s="70"/>
      <c r="AO28" s="360"/>
      <c r="AP28" s="72"/>
      <c r="AQ28" s="73"/>
      <c r="AR28" s="70"/>
      <c r="AS28" s="70"/>
      <c r="AT28" s="361"/>
      <c r="AU28" s="69"/>
      <c r="AV28" s="70"/>
      <c r="AW28" s="70"/>
      <c r="AX28" s="70"/>
      <c r="AY28" s="70"/>
      <c r="AZ28" s="70"/>
      <c r="BA28" s="70"/>
      <c r="BB28" s="70"/>
      <c r="BC28" s="70"/>
      <c r="BD28" s="70"/>
      <c r="BE28" s="69"/>
    </row>
    <row r="29" spans="1:57" s="76" customFormat="1">
      <c r="A29" s="69"/>
      <c r="B29" s="69"/>
      <c r="C29" s="358" t="s">
        <v>576</v>
      </c>
      <c r="D29" s="69"/>
      <c r="E29" s="69"/>
      <c r="F29" s="69"/>
      <c r="G29" s="359"/>
      <c r="H29" s="360"/>
      <c r="I29" s="360"/>
      <c r="J29" s="69"/>
      <c r="K29" s="69"/>
      <c r="L29" s="69"/>
      <c r="M29" s="69"/>
      <c r="N29" s="69"/>
      <c r="O29" s="69"/>
      <c r="P29" s="70"/>
      <c r="Q29" s="69"/>
      <c r="R29" s="70"/>
      <c r="S29" s="70"/>
      <c r="T29" s="70"/>
      <c r="U29" s="70"/>
      <c r="V29" s="70"/>
      <c r="W29" s="70"/>
      <c r="X29" s="70"/>
      <c r="Y29" s="70"/>
      <c r="Z29" s="70"/>
      <c r="AA29" s="70"/>
      <c r="AB29" s="70"/>
      <c r="AC29" s="70"/>
      <c r="AD29" s="70"/>
      <c r="AE29" s="69"/>
      <c r="AF29" s="70"/>
      <c r="AG29" s="70"/>
      <c r="AH29" s="69"/>
      <c r="AI29" s="70"/>
      <c r="AJ29" s="70"/>
      <c r="AK29" s="70"/>
      <c r="AL29" s="72"/>
      <c r="AM29" s="70"/>
      <c r="AN29" s="70"/>
      <c r="AO29" s="360"/>
      <c r="AP29" s="72"/>
      <c r="AQ29" s="73"/>
      <c r="AR29" s="70"/>
      <c r="AS29" s="70"/>
      <c r="AT29" s="361"/>
      <c r="AU29" s="69"/>
      <c r="AV29" s="70"/>
      <c r="AW29" s="70"/>
      <c r="AX29" s="70"/>
      <c r="AY29" s="70"/>
      <c r="AZ29" s="70"/>
      <c r="BA29" s="70"/>
      <c r="BB29" s="70"/>
      <c r="BC29" s="70"/>
      <c r="BD29" s="70"/>
      <c r="BE29" s="69"/>
    </row>
    <row r="30" spans="1:57" s="376" customFormat="1">
      <c r="A30" s="368"/>
      <c r="B30" s="368"/>
      <c r="C30" s="369" t="s">
        <v>608</v>
      </c>
      <c r="D30" s="368"/>
      <c r="E30" s="368"/>
      <c r="F30" s="368"/>
      <c r="G30" s="370"/>
      <c r="H30" s="371"/>
      <c r="I30" s="371"/>
      <c r="J30" s="368"/>
      <c r="K30" s="368"/>
      <c r="L30" s="368"/>
      <c r="M30" s="368"/>
      <c r="N30" s="368"/>
      <c r="O30" s="368"/>
      <c r="P30" s="372"/>
      <c r="Q30" s="368"/>
      <c r="R30" s="372"/>
      <c r="S30" s="372"/>
      <c r="T30" s="372"/>
      <c r="U30" s="372"/>
      <c r="V30" s="372"/>
      <c r="W30" s="372"/>
      <c r="X30" s="372"/>
      <c r="Y30" s="372"/>
      <c r="Z30" s="372"/>
      <c r="AA30" s="372"/>
      <c r="AB30" s="372"/>
      <c r="AC30" s="372"/>
      <c r="AD30" s="372"/>
      <c r="AE30" s="368"/>
      <c r="AF30" s="372"/>
      <c r="AG30" s="372"/>
      <c r="AH30" s="368"/>
      <c r="AI30" s="372"/>
      <c r="AJ30" s="372"/>
      <c r="AK30" s="372"/>
      <c r="AL30" s="373"/>
      <c r="AM30" s="372"/>
      <c r="AN30" s="372"/>
      <c r="AO30" s="371"/>
      <c r="AP30" s="373"/>
      <c r="AQ30" s="374"/>
      <c r="AR30" s="372"/>
      <c r="AS30" s="372"/>
      <c r="AT30" s="375"/>
      <c r="AU30" s="368"/>
      <c r="AV30" s="372"/>
      <c r="AW30" s="372"/>
      <c r="AX30" s="372"/>
      <c r="AY30" s="372"/>
      <c r="AZ30" s="372"/>
      <c r="BA30" s="372"/>
      <c r="BB30" s="372"/>
      <c r="BC30" s="372"/>
      <c r="BD30" s="372"/>
      <c r="BE30" s="368"/>
    </row>
    <row r="31" spans="1:57" s="221" customFormat="1" ht="69" customHeight="1">
      <c r="A31" s="210">
        <v>1</v>
      </c>
      <c r="B31" s="211"/>
      <c r="C31" s="377" t="s">
        <v>1604</v>
      </c>
      <c r="D31" s="212" t="s">
        <v>149</v>
      </c>
      <c r="E31" s="213"/>
      <c r="F31" s="213"/>
      <c r="G31" s="377" t="s">
        <v>1605</v>
      </c>
      <c r="H31" s="378" t="s">
        <v>1606</v>
      </c>
      <c r="I31" s="379" t="s">
        <v>1604</v>
      </c>
      <c r="J31" s="212" t="s">
        <v>609</v>
      </c>
      <c r="K31" s="212" t="s">
        <v>610</v>
      </c>
      <c r="L31" s="212">
        <v>628464</v>
      </c>
      <c r="M31" s="216" t="s">
        <v>1607</v>
      </c>
      <c r="N31" s="212" t="s">
        <v>1608</v>
      </c>
      <c r="O31" s="212" t="s">
        <v>610</v>
      </c>
      <c r="P31" s="212" t="s">
        <v>1607</v>
      </c>
      <c r="Q31" s="212" t="s">
        <v>1608</v>
      </c>
      <c r="R31" s="212" t="s">
        <v>1609</v>
      </c>
      <c r="S31" s="377" t="s">
        <v>1610</v>
      </c>
      <c r="T31" s="380" t="s">
        <v>1611</v>
      </c>
      <c r="U31" s="212"/>
      <c r="V31" s="212"/>
      <c r="W31" s="212"/>
      <c r="X31" s="212"/>
      <c r="Y31" s="212"/>
      <c r="Z31" s="212"/>
      <c r="AA31" s="212"/>
      <c r="AB31" s="212" t="s">
        <v>246</v>
      </c>
      <c r="AC31" s="212" t="s">
        <v>613</v>
      </c>
      <c r="AD31" s="212"/>
      <c r="AE31" s="212" t="s">
        <v>1612</v>
      </c>
      <c r="AF31" s="212"/>
      <c r="AG31" s="212"/>
      <c r="AH31" s="212" t="s">
        <v>100</v>
      </c>
      <c r="AI31" s="212"/>
      <c r="AJ31" s="212"/>
      <c r="AK31" s="212"/>
      <c r="AL31" s="212"/>
      <c r="AM31" s="212"/>
      <c r="AN31" s="212"/>
      <c r="AO31" s="212"/>
      <c r="AP31" s="212"/>
      <c r="AQ31" s="213"/>
      <c r="AR31" s="381"/>
      <c r="AS31" s="381"/>
      <c r="AT31" s="381"/>
      <c r="AU31" s="381"/>
      <c r="AV31" s="381"/>
      <c r="AW31" s="381"/>
      <c r="AX31" s="381"/>
      <c r="AY31" s="381"/>
      <c r="AZ31" s="382"/>
      <c r="BA31" s="382"/>
      <c r="BB31" s="382"/>
      <c r="BC31" s="382"/>
      <c r="BD31" s="382"/>
      <c r="BE31" s="381" t="s">
        <v>152</v>
      </c>
    </row>
    <row r="32" spans="1:57" s="221" customFormat="1" ht="69" customHeight="1">
      <c r="A32" s="210">
        <v>2</v>
      </c>
      <c r="B32" s="211"/>
      <c r="C32" s="377" t="s">
        <v>1613</v>
      </c>
      <c r="D32" s="212" t="s">
        <v>149</v>
      </c>
      <c r="E32" s="213"/>
      <c r="F32" s="213"/>
      <c r="G32" s="377" t="s">
        <v>1614</v>
      </c>
      <c r="H32" s="378" t="s">
        <v>1615</v>
      </c>
      <c r="I32" s="379" t="s">
        <v>1613</v>
      </c>
      <c r="J32" s="212" t="s">
        <v>609</v>
      </c>
      <c r="K32" s="212" t="s">
        <v>610</v>
      </c>
      <c r="L32" s="212">
        <v>628461</v>
      </c>
      <c r="M32" s="216" t="s">
        <v>611</v>
      </c>
      <c r="N32" s="212" t="s">
        <v>1616</v>
      </c>
      <c r="O32" s="212" t="s">
        <v>610</v>
      </c>
      <c r="P32" s="212" t="s">
        <v>611</v>
      </c>
      <c r="Q32" s="212" t="s">
        <v>1616</v>
      </c>
      <c r="R32" s="212" t="s">
        <v>1617</v>
      </c>
      <c r="S32" s="377" t="s">
        <v>1618</v>
      </c>
      <c r="T32" s="380" t="s">
        <v>1619</v>
      </c>
      <c r="U32" s="212"/>
      <c r="V32" s="212"/>
      <c r="W32" s="212"/>
      <c r="X32" s="212"/>
      <c r="Y32" s="212"/>
      <c r="Z32" s="212"/>
      <c r="AA32" s="212"/>
      <c r="AB32" s="212" t="s">
        <v>246</v>
      </c>
      <c r="AC32" s="212" t="s">
        <v>613</v>
      </c>
      <c r="AD32" s="212"/>
      <c r="AE32" s="212" t="s">
        <v>1620</v>
      </c>
      <c r="AF32" s="212"/>
      <c r="AG32" s="212"/>
      <c r="AH32" s="212" t="s">
        <v>91</v>
      </c>
      <c r="AI32" s="212"/>
      <c r="AJ32" s="212"/>
      <c r="AK32" s="212"/>
      <c r="AL32" s="212"/>
      <c r="AM32" s="212"/>
      <c r="AN32" s="212"/>
      <c r="AO32" s="212"/>
      <c r="AP32" s="212"/>
      <c r="AQ32" s="213"/>
      <c r="AR32" s="382"/>
      <c r="AS32" s="382"/>
      <c r="AT32" s="382"/>
      <c r="AU32" s="382"/>
      <c r="AV32" s="381"/>
      <c r="AW32" s="381"/>
      <c r="AX32" s="381"/>
      <c r="AY32" s="381"/>
      <c r="AZ32" s="381"/>
      <c r="BA32" s="381"/>
      <c r="BB32" s="381"/>
      <c r="BC32" s="381"/>
      <c r="BD32" s="381"/>
      <c r="BE32" s="381" t="s">
        <v>152</v>
      </c>
    </row>
    <row r="33" spans="1:57" s="76" customFormat="1">
      <c r="A33" s="69"/>
      <c r="B33" s="69"/>
      <c r="C33" s="358" t="s">
        <v>614</v>
      </c>
      <c r="D33" s="69"/>
      <c r="E33" s="69"/>
      <c r="F33" s="69"/>
      <c r="G33" s="359"/>
      <c r="H33" s="360"/>
      <c r="I33" s="360"/>
      <c r="J33" s="69"/>
      <c r="K33" s="69"/>
      <c r="L33" s="69"/>
      <c r="M33" s="69"/>
      <c r="N33" s="69"/>
      <c r="O33" s="69"/>
      <c r="P33" s="70"/>
      <c r="Q33" s="69"/>
      <c r="R33" s="70"/>
      <c r="S33" s="70"/>
      <c r="T33" s="70"/>
      <c r="U33" s="70"/>
      <c r="V33" s="70"/>
      <c r="W33" s="70"/>
      <c r="X33" s="70"/>
      <c r="Y33" s="70"/>
      <c r="Z33" s="70"/>
      <c r="AA33" s="70"/>
      <c r="AB33" s="70"/>
      <c r="AC33" s="70"/>
      <c r="AD33" s="70"/>
      <c r="AE33" s="69"/>
      <c r="AF33" s="70"/>
      <c r="AG33" s="70"/>
      <c r="AH33" s="69"/>
      <c r="AI33" s="70"/>
      <c r="AJ33" s="70"/>
      <c r="AK33" s="70"/>
      <c r="AL33" s="72"/>
      <c r="AM33" s="70"/>
      <c r="AN33" s="70"/>
      <c r="AO33" s="360"/>
      <c r="AP33" s="72"/>
      <c r="AQ33" s="73"/>
      <c r="AR33" s="70"/>
      <c r="AS33" s="70"/>
      <c r="AT33" s="361"/>
      <c r="AU33" s="69"/>
      <c r="AV33" s="70"/>
      <c r="AW33" s="70"/>
      <c r="AX33" s="70"/>
      <c r="AY33" s="70"/>
      <c r="AZ33" s="70"/>
      <c r="BA33" s="70"/>
      <c r="BB33" s="70"/>
      <c r="BC33" s="70"/>
      <c r="BD33" s="70"/>
      <c r="BE33" s="69"/>
    </row>
    <row r="34" spans="1:57" s="41" customFormat="1" ht="63">
      <c r="A34" s="33">
        <v>1</v>
      </c>
      <c r="B34" s="30"/>
      <c r="C34" s="31" t="s">
        <v>1621</v>
      </c>
      <c r="D34" s="31" t="s">
        <v>168</v>
      </c>
      <c r="E34" s="31"/>
      <c r="F34" s="383" t="s">
        <v>1622</v>
      </c>
      <c r="G34" s="31"/>
      <c r="H34" s="34"/>
      <c r="I34" s="83" t="s">
        <v>619</v>
      </c>
      <c r="J34" s="31" t="s">
        <v>157</v>
      </c>
      <c r="K34" s="31" t="s">
        <v>624</v>
      </c>
      <c r="L34" s="31"/>
      <c r="M34" s="31" t="s">
        <v>1503</v>
      </c>
      <c r="N34" s="31" t="s">
        <v>754</v>
      </c>
      <c r="O34" s="36" t="s">
        <v>617</v>
      </c>
      <c r="P34" s="31" t="s">
        <v>513</v>
      </c>
      <c r="Q34" s="31" t="s">
        <v>1623</v>
      </c>
      <c r="R34" s="31" t="s">
        <v>620</v>
      </c>
      <c r="S34" s="148">
        <v>89505351767</v>
      </c>
      <c r="T34" s="223" t="s">
        <v>621</v>
      </c>
      <c r="U34" s="31"/>
      <c r="V34" s="31"/>
      <c r="W34" s="31"/>
      <c r="X34" s="31"/>
      <c r="Y34" s="31"/>
      <c r="Z34" s="31"/>
      <c r="AA34" s="31"/>
      <c r="AB34" s="31"/>
      <c r="AC34" s="31" t="s">
        <v>622</v>
      </c>
      <c r="AD34" s="31"/>
      <c r="AE34" s="31"/>
      <c r="AF34" s="31"/>
      <c r="AG34" s="31"/>
      <c r="AH34" s="31" t="s">
        <v>91</v>
      </c>
      <c r="AI34" s="31"/>
      <c r="AJ34" s="31"/>
      <c r="AK34" s="31"/>
      <c r="AL34" s="83"/>
      <c r="AM34" s="31"/>
      <c r="AN34" s="31"/>
      <c r="AO34" s="83"/>
      <c r="AP34" s="127"/>
      <c r="AQ34" s="31"/>
      <c r="AR34" s="30" t="s">
        <v>623</v>
      </c>
      <c r="AS34" s="30"/>
      <c r="AT34" s="384">
        <v>440886</v>
      </c>
      <c r="AU34" s="30">
        <v>50</v>
      </c>
      <c r="AV34" s="30"/>
      <c r="AW34" s="30" t="s">
        <v>1624</v>
      </c>
      <c r="AX34" s="30">
        <v>120</v>
      </c>
      <c r="AY34" s="30">
        <v>16</v>
      </c>
      <c r="AZ34" s="30"/>
      <c r="BA34" s="30"/>
      <c r="BB34" s="31"/>
      <c r="BC34" s="31"/>
      <c r="BD34" s="31"/>
      <c r="BE34" s="30" t="s">
        <v>161</v>
      </c>
    </row>
    <row r="35" spans="1:57" s="76" customFormat="1">
      <c r="A35" s="69"/>
      <c r="B35" s="69"/>
      <c r="C35" s="358" t="s">
        <v>631</v>
      </c>
      <c r="D35" s="69"/>
      <c r="E35" s="69"/>
      <c r="F35" s="69"/>
      <c r="G35" s="359"/>
      <c r="H35" s="360"/>
      <c r="I35" s="360"/>
      <c r="J35" s="69"/>
      <c r="K35" s="69"/>
      <c r="L35" s="69"/>
      <c r="M35" s="69"/>
      <c r="N35" s="69"/>
      <c r="O35" s="69"/>
      <c r="P35" s="70"/>
      <c r="Q35" s="69"/>
      <c r="R35" s="70"/>
      <c r="S35" s="70"/>
      <c r="T35" s="70"/>
      <c r="U35" s="70"/>
      <c r="V35" s="70"/>
      <c r="W35" s="70"/>
      <c r="X35" s="70"/>
      <c r="Y35" s="70"/>
      <c r="Z35" s="70"/>
      <c r="AA35" s="70"/>
      <c r="AB35" s="70"/>
      <c r="AC35" s="70"/>
      <c r="AD35" s="70"/>
      <c r="AE35" s="69"/>
      <c r="AF35" s="70"/>
      <c r="AG35" s="70"/>
      <c r="AH35" s="69"/>
      <c r="AI35" s="70"/>
      <c r="AJ35" s="70"/>
      <c r="AK35" s="70"/>
      <c r="AL35" s="72"/>
      <c r="AM35" s="70"/>
      <c r="AN35" s="70"/>
      <c r="AO35" s="360"/>
      <c r="AP35" s="72"/>
      <c r="AQ35" s="73"/>
      <c r="AR35" s="70"/>
      <c r="AS35" s="70"/>
      <c r="AT35" s="361"/>
      <c r="AU35" s="69"/>
      <c r="AV35" s="70"/>
      <c r="AW35" s="70"/>
      <c r="AX35" s="70"/>
      <c r="AY35" s="70"/>
      <c r="AZ35" s="70"/>
      <c r="BA35" s="70"/>
      <c r="BB35" s="70"/>
      <c r="BC35" s="70"/>
      <c r="BD35" s="70"/>
      <c r="BE35" s="69"/>
    </row>
    <row r="36" spans="1:57" s="41" customFormat="1" ht="35.25" customHeight="1">
      <c r="A36" s="33"/>
      <c r="B36" s="30"/>
      <c r="C36" s="31" t="s">
        <v>1625</v>
      </c>
      <c r="D36" s="31" t="s">
        <v>149</v>
      </c>
      <c r="E36" s="385"/>
      <c r="F36" s="225">
        <v>42583</v>
      </c>
      <c r="G36" s="33"/>
      <c r="H36" s="33">
        <v>860208104859</v>
      </c>
      <c r="I36" s="30" t="s">
        <v>1626</v>
      </c>
      <c r="J36" s="35" t="s">
        <v>71</v>
      </c>
      <c r="K36" s="36" t="s">
        <v>634</v>
      </c>
      <c r="L36" s="30">
        <v>628400</v>
      </c>
      <c r="M36" s="31" t="s">
        <v>742</v>
      </c>
      <c r="N36" s="149" t="s">
        <v>308</v>
      </c>
      <c r="O36" s="30" t="s">
        <v>634</v>
      </c>
      <c r="P36" s="31" t="s">
        <v>742</v>
      </c>
      <c r="Q36" s="149" t="s">
        <v>308</v>
      </c>
      <c r="R36" s="36"/>
      <c r="S36" s="31" t="s">
        <v>1627</v>
      </c>
      <c r="T36" s="227" t="s">
        <v>1628</v>
      </c>
      <c r="U36" s="223"/>
      <c r="V36" s="39"/>
      <c r="W36" s="39"/>
      <c r="X36" s="39"/>
      <c r="Y36" s="39"/>
      <c r="Z36" s="39"/>
      <c r="AA36" s="39"/>
      <c r="AB36" s="31" t="s">
        <v>75</v>
      </c>
      <c r="AC36" s="31" t="s">
        <v>1629</v>
      </c>
      <c r="AD36" s="31"/>
      <c r="AE36" s="31"/>
      <c r="AF36" s="31"/>
      <c r="AG36" s="31"/>
      <c r="AH36" s="30">
        <v>4</v>
      </c>
      <c r="AI36" s="31"/>
      <c r="AJ36" s="31"/>
      <c r="AK36" s="31"/>
      <c r="AL36" s="31"/>
      <c r="AM36" s="31"/>
      <c r="AN36" s="31"/>
      <c r="AO36" s="31"/>
      <c r="AP36" s="31"/>
      <c r="AQ36" s="84"/>
      <c r="AR36" s="31"/>
      <c r="AS36" s="31"/>
      <c r="AT36" s="30"/>
      <c r="AU36" s="30"/>
      <c r="AV36" s="31"/>
      <c r="AW36" s="31"/>
      <c r="AX36" s="31">
        <v>15</v>
      </c>
      <c r="AY36" s="31"/>
      <c r="AZ36" s="31"/>
      <c r="BA36" s="31"/>
      <c r="BB36" s="31"/>
      <c r="BC36" s="31"/>
      <c r="BD36" s="31"/>
      <c r="BE36" s="30" t="s">
        <v>152</v>
      </c>
    </row>
    <row r="37" spans="1:57" s="41" customFormat="1" ht="35.25" customHeight="1">
      <c r="A37" s="33"/>
      <c r="B37" s="30"/>
      <c r="C37" s="31" t="s">
        <v>1190</v>
      </c>
      <c r="D37" s="521" t="s">
        <v>117</v>
      </c>
      <c r="E37" s="526">
        <v>44012</v>
      </c>
      <c r="F37" s="527">
        <v>42626</v>
      </c>
      <c r="G37" s="528">
        <v>1168617068135</v>
      </c>
      <c r="H37" s="528">
        <v>8602271387</v>
      </c>
      <c r="I37" s="522" t="s">
        <v>1882</v>
      </c>
      <c r="J37" s="523" t="s">
        <v>71</v>
      </c>
      <c r="K37" s="216" t="s">
        <v>634</v>
      </c>
      <c r="L37" s="524">
        <v>628400</v>
      </c>
      <c r="M37" s="31"/>
      <c r="N37" s="149"/>
      <c r="O37" s="30"/>
      <c r="P37" s="31"/>
      <c r="Q37" s="149"/>
      <c r="R37" s="36"/>
      <c r="S37" s="31"/>
      <c r="T37" s="227"/>
      <c r="U37" s="223"/>
      <c r="V37" s="39"/>
      <c r="W37" s="39"/>
      <c r="X37" s="39"/>
      <c r="Y37" s="39"/>
      <c r="Z37" s="39"/>
      <c r="AA37" s="39"/>
      <c r="AB37" s="31"/>
      <c r="AC37" s="31"/>
      <c r="AD37" s="31"/>
      <c r="AE37" s="31"/>
      <c r="AF37" s="31"/>
      <c r="AG37" s="31"/>
      <c r="AH37" s="30"/>
      <c r="AI37" s="31"/>
      <c r="AJ37" s="31"/>
      <c r="AK37" s="31"/>
      <c r="AL37" s="83"/>
      <c r="AM37" s="31"/>
      <c r="AN37" s="31"/>
      <c r="AO37" s="83"/>
      <c r="AP37" s="83"/>
      <c r="AQ37" s="127"/>
      <c r="AR37" s="31"/>
      <c r="AS37" s="31"/>
      <c r="AT37" s="30"/>
      <c r="AU37" s="30"/>
      <c r="AV37" s="31"/>
      <c r="AW37" s="31"/>
      <c r="AX37" s="31"/>
      <c r="AY37" s="31"/>
      <c r="AZ37" s="31"/>
      <c r="BA37" s="31"/>
      <c r="BB37" s="31"/>
      <c r="BC37" s="31"/>
      <c r="BD37" s="31"/>
      <c r="BE37" s="30"/>
    </row>
    <row r="38" spans="1:57" s="76" customFormat="1">
      <c r="A38" s="69"/>
      <c r="B38" s="69"/>
      <c r="C38" s="358" t="s">
        <v>1424</v>
      </c>
      <c r="D38" s="69"/>
      <c r="E38" s="69"/>
      <c r="F38" s="69"/>
      <c r="G38" s="359"/>
      <c r="H38" s="360"/>
      <c r="I38" s="360"/>
      <c r="J38" s="69"/>
      <c r="K38" s="69"/>
      <c r="L38" s="69"/>
      <c r="M38" s="69"/>
      <c r="N38" s="69"/>
      <c r="O38" s="69"/>
      <c r="P38" s="70"/>
      <c r="Q38" s="69"/>
      <c r="R38" s="70"/>
      <c r="S38" s="70"/>
      <c r="T38" s="70"/>
      <c r="U38" s="70"/>
      <c r="V38" s="70"/>
      <c r="W38" s="70"/>
      <c r="X38" s="70"/>
      <c r="Y38" s="70"/>
      <c r="Z38" s="70"/>
      <c r="AA38" s="70"/>
      <c r="AB38" s="70"/>
      <c r="AC38" s="70"/>
      <c r="AD38" s="70"/>
      <c r="AE38" s="69"/>
      <c r="AF38" s="70"/>
      <c r="AG38" s="70"/>
      <c r="AH38" s="69"/>
      <c r="AI38" s="70"/>
      <c r="AJ38" s="70"/>
      <c r="AK38" s="70"/>
      <c r="AL38" s="72"/>
      <c r="AM38" s="70"/>
      <c r="AN38" s="70"/>
      <c r="AO38" s="360"/>
      <c r="AP38" s="72"/>
      <c r="AQ38" s="73"/>
      <c r="AR38" s="70"/>
      <c r="AS38" s="70"/>
      <c r="AT38" s="361"/>
      <c r="AU38" s="69"/>
      <c r="AV38" s="70"/>
      <c r="AW38" s="70"/>
      <c r="AX38" s="70"/>
      <c r="AY38" s="70"/>
      <c r="AZ38" s="70"/>
      <c r="BA38" s="70"/>
      <c r="BB38" s="70"/>
      <c r="BC38" s="70"/>
      <c r="BD38" s="70"/>
      <c r="BE38" s="69"/>
    </row>
    <row r="39" spans="1:57" s="76" customFormat="1">
      <c r="A39" s="69"/>
      <c r="B39" s="69"/>
      <c r="C39" s="358" t="s">
        <v>1437</v>
      </c>
      <c r="D39" s="69"/>
      <c r="E39" s="69"/>
      <c r="F39" s="69"/>
      <c r="G39" s="359"/>
      <c r="H39" s="360"/>
      <c r="I39" s="360"/>
      <c r="J39" s="69"/>
      <c r="K39" s="69"/>
      <c r="L39" s="69"/>
      <c r="M39" s="69"/>
      <c r="N39" s="69"/>
      <c r="O39" s="69"/>
      <c r="P39" s="70"/>
      <c r="Q39" s="69"/>
      <c r="R39" s="70"/>
      <c r="S39" s="70"/>
      <c r="T39" s="70"/>
      <c r="U39" s="70"/>
      <c r="V39" s="70"/>
      <c r="W39" s="70"/>
      <c r="X39" s="70"/>
      <c r="Y39" s="70"/>
      <c r="Z39" s="70"/>
      <c r="AA39" s="70"/>
      <c r="AB39" s="70"/>
      <c r="AC39" s="70"/>
      <c r="AD39" s="70"/>
      <c r="AE39" s="69"/>
      <c r="AF39" s="70"/>
      <c r="AG39" s="70"/>
      <c r="AH39" s="69"/>
      <c r="AI39" s="70"/>
      <c r="AJ39" s="70"/>
      <c r="AK39" s="70"/>
      <c r="AL39" s="72"/>
      <c r="AM39" s="70"/>
      <c r="AN39" s="70"/>
      <c r="AO39" s="360"/>
      <c r="AP39" s="72"/>
      <c r="AQ39" s="73"/>
      <c r="AR39" s="70"/>
      <c r="AS39" s="70"/>
      <c r="AT39" s="361"/>
      <c r="AU39" s="69"/>
      <c r="AV39" s="70"/>
      <c r="AW39" s="70"/>
      <c r="AX39" s="70"/>
      <c r="AY39" s="70"/>
      <c r="AZ39" s="70"/>
      <c r="BA39" s="70"/>
      <c r="BB39" s="70"/>
      <c r="BC39" s="70"/>
      <c r="BD39" s="70"/>
      <c r="BE39" s="69"/>
    </row>
    <row r="40" spans="1:57" hidden="1">
      <c r="A40" s="6"/>
      <c r="B40" s="6"/>
      <c r="C40" s="12"/>
      <c r="D40" s="6"/>
      <c r="E40" s="6"/>
      <c r="F40" s="6"/>
      <c r="G40" s="7"/>
      <c r="H40" s="18"/>
      <c r="I40" s="18"/>
      <c r="J40" s="6"/>
      <c r="K40" s="6"/>
      <c r="L40" s="6"/>
      <c r="M40" s="6"/>
      <c r="N40" s="6"/>
      <c r="O40" s="6"/>
      <c r="P40" s="8"/>
      <c r="Q40" s="6"/>
      <c r="R40" s="8"/>
      <c r="S40" s="8"/>
      <c r="T40" s="8"/>
      <c r="U40" s="8"/>
      <c r="V40" s="8"/>
      <c r="W40" s="8"/>
      <c r="X40" s="8"/>
      <c r="Y40" s="8"/>
      <c r="Z40" s="8"/>
      <c r="AA40" s="8"/>
      <c r="AB40" s="8"/>
      <c r="AC40" s="8"/>
      <c r="AD40" s="8"/>
      <c r="AE40" s="6"/>
      <c r="AF40" s="8"/>
      <c r="AG40" s="8"/>
      <c r="AH40" s="6"/>
      <c r="AI40" s="8"/>
      <c r="AJ40" s="8"/>
      <c r="AK40" s="8"/>
      <c r="AL40" s="17"/>
      <c r="AM40" s="8"/>
      <c r="AN40" s="8"/>
      <c r="AO40" s="18"/>
      <c r="AP40" s="305"/>
      <c r="AQ40" s="306"/>
      <c r="AR40" s="307"/>
      <c r="AS40" s="307"/>
      <c r="AT40" s="386"/>
      <c r="AU40" s="68"/>
      <c r="AV40" s="307"/>
      <c r="AW40" s="307"/>
      <c r="AX40" s="307"/>
      <c r="AY40" s="307"/>
      <c r="AZ40" s="307"/>
      <c r="BA40" s="307"/>
      <c r="BB40" s="307"/>
      <c r="BC40" s="307"/>
      <c r="BD40" s="307"/>
      <c r="BE40" s="68"/>
    </row>
    <row r="41" spans="1:57" hidden="1">
      <c r="A41" s="6"/>
      <c r="B41" s="6"/>
      <c r="C41" s="12"/>
      <c r="D41" s="6"/>
      <c r="E41" s="6"/>
      <c r="F41" s="6"/>
      <c r="G41" s="7"/>
      <c r="H41" s="18"/>
      <c r="I41" s="18"/>
      <c r="J41" s="6"/>
      <c r="K41" s="6"/>
      <c r="L41" s="6"/>
      <c r="M41" s="6"/>
      <c r="N41" s="6"/>
      <c r="O41" s="6"/>
      <c r="P41" s="8"/>
      <c r="Q41" s="6"/>
      <c r="R41" s="8"/>
      <c r="S41" s="8"/>
      <c r="T41" s="8"/>
      <c r="U41" s="8"/>
      <c r="V41" s="8"/>
      <c r="W41" s="8"/>
      <c r="X41" s="8"/>
      <c r="Y41" s="8"/>
      <c r="Z41" s="8"/>
      <c r="AA41" s="8"/>
      <c r="AB41" s="8"/>
      <c r="AC41" s="8"/>
      <c r="AD41" s="8"/>
      <c r="AE41" s="6"/>
      <c r="AF41" s="8"/>
      <c r="AG41" s="8"/>
      <c r="AH41" s="6"/>
      <c r="AI41" s="8"/>
      <c r="AJ41" s="8"/>
      <c r="AK41" s="8"/>
      <c r="AL41" s="17"/>
      <c r="AM41" s="8"/>
      <c r="AN41" s="8"/>
      <c r="AO41" s="18"/>
      <c r="AP41" s="305"/>
      <c r="AQ41" s="306"/>
      <c r="AR41" s="307"/>
      <c r="AS41" s="307"/>
      <c r="AT41" s="386"/>
      <c r="AU41" s="68"/>
      <c r="AV41" s="307"/>
      <c r="AW41" s="307"/>
      <c r="AX41" s="307"/>
      <c r="AY41" s="307"/>
      <c r="AZ41" s="307"/>
      <c r="BA41" s="307"/>
      <c r="BB41" s="307"/>
      <c r="BC41" s="307"/>
      <c r="BD41" s="307"/>
      <c r="BE41" s="68"/>
    </row>
    <row r="42" spans="1:57" s="395" customFormat="1" ht="116.25" customHeight="1">
      <c r="A42" s="285">
        <v>1</v>
      </c>
      <c r="B42" s="387">
        <v>41</v>
      </c>
      <c r="C42" s="388" t="s">
        <v>1630</v>
      </c>
      <c r="D42" s="387" t="s">
        <v>93</v>
      </c>
      <c r="E42" s="389">
        <v>43028</v>
      </c>
      <c r="F42" s="389" t="s">
        <v>1971</v>
      </c>
      <c r="G42" s="390">
        <v>1028601393908</v>
      </c>
      <c r="H42" s="387">
        <v>8606004350</v>
      </c>
      <c r="I42" s="387" t="s">
        <v>1631</v>
      </c>
      <c r="J42" s="388" t="s">
        <v>86</v>
      </c>
      <c r="K42" s="388" t="s">
        <v>1438</v>
      </c>
      <c r="L42" s="387">
        <v>628285</v>
      </c>
      <c r="M42" s="387" t="s">
        <v>1439</v>
      </c>
      <c r="N42" s="387">
        <v>1</v>
      </c>
      <c r="O42" s="388" t="s">
        <v>1490</v>
      </c>
      <c r="P42" s="387" t="s">
        <v>1439</v>
      </c>
      <c r="Q42" s="387">
        <v>1</v>
      </c>
      <c r="R42" s="387" t="s">
        <v>1441</v>
      </c>
      <c r="S42" s="387" t="s">
        <v>1445</v>
      </c>
      <c r="T42" s="387" t="s">
        <v>1442</v>
      </c>
      <c r="U42" s="391" t="s">
        <v>1443</v>
      </c>
      <c r="V42" s="387" t="s">
        <v>200</v>
      </c>
      <c r="W42" s="387">
        <v>1849</v>
      </c>
      <c r="X42" s="387" t="s">
        <v>257</v>
      </c>
      <c r="Y42" s="387" t="s">
        <v>1444</v>
      </c>
      <c r="Z42" s="389">
        <v>42472</v>
      </c>
      <c r="AA42" s="387" t="s">
        <v>80</v>
      </c>
      <c r="AB42" s="387" t="s">
        <v>75</v>
      </c>
      <c r="AC42" s="388" t="s">
        <v>1632</v>
      </c>
      <c r="AD42" s="387" t="s">
        <v>1633</v>
      </c>
      <c r="AE42" s="387" t="s">
        <v>158</v>
      </c>
      <c r="AF42" s="387" t="s">
        <v>1634</v>
      </c>
      <c r="AG42" s="387" t="s">
        <v>1635</v>
      </c>
      <c r="AH42" s="387" t="s">
        <v>1636</v>
      </c>
      <c r="AI42" s="387"/>
      <c r="AJ42" s="387"/>
      <c r="AK42" s="387"/>
      <c r="AL42" s="387"/>
      <c r="AM42" s="387"/>
      <c r="AN42" s="387" t="s">
        <v>81</v>
      </c>
      <c r="AO42" s="387">
        <v>396</v>
      </c>
      <c r="AP42" s="392"/>
      <c r="AQ42" s="389">
        <v>43647</v>
      </c>
      <c r="AR42" s="393" t="s">
        <v>77</v>
      </c>
      <c r="AS42" s="393"/>
      <c r="AT42" s="393">
        <v>21920.89</v>
      </c>
      <c r="AU42" s="393"/>
      <c r="AV42" s="393"/>
      <c r="AW42" s="393"/>
      <c r="AX42" s="393"/>
      <c r="AY42" s="393"/>
      <c r="AZ42" s="393"/>
      <c r="BA42" s="393"/>
      <c r="BB42" s="394"/>
      <c r="BC42" s="394"/>
      <c r="BD42" s="394"/>
      <c r="BE42" s="393" t="s">
        <v>79</v>
      </c>
    </row>
    <row r="43" spans="1:57" s="76" customFormat="1">
      <c r="A43" s="69"/>
      <c r="B43" s="69"/>
      <c r="C43" s="358" t="s">
        <v>1499</v>
      </c>
      <c r="D43" s="69"/>
      <c r="E43" s="69"/>
      <c r="F43" s="69"/>
      <c r="G43" s="359"/>
      <c r="H43" s="360"/>
      <c r="I43" s="360"/>
      <c r="J43" s="69"/>
      <c r="K43" s="69"/>
      <c r="L43" s="69"/>
      <c r="M43" s="69"/>
      <c r="N43" s="69"/>
      <c r="O43" s="69"/>
      <c r="P43" s="70"/>
      <c r="Q43" s="69"/>
      <c r="R43" s="70"/>
      <c r="S43" s="70"/>
      <c r="T43" s="70"/>
      <c r="U43" s="70"/>
      <c r="V43" s="70"/>
      <c r="W43" s="70"/>
      <c r="X43" s="70"/>
      <c r="Y43" s="70"/>
      <c r="Z43" s="70"/>
      <c r="AA43" s="70"/>
      <c r="AB43" s="70"/>
      <c r="AC43" s="70"/>
      <c r="AD43" s="70"/>
      <c r="AE43" s="69"/>
      <c r="AF43" s="70"/>
      <c r="AG43" s="70"/>
      <c r="AH43" s="69"/>
      <c r="AI43" s="70"/>
      <c r="AJ43" s="70"/>
      <c r="AK43" s="70"/>
      <c r="AL43" s="72"/>
      <c r="AM43" s="70"/>
      <c r="AN43" s="70"/>
      <c r="AO43" s="360"/>
      <c r="AP43" s="72"/>
      <c r="AQ43" s="73"/>
      <c r="AR43" s="70"/>
      <c r="AS43" s="70"/>
      <c r="AT43" s="361"/>
      <c r="AU43" s="69"/>
      <c r="AV43" s="70"/>
      <c r="AW43" s="70"/>
      <c r="AX43" s="70"/>
      <c r="AY43" s="70"/>
      <c r="AZ43" s="70"/>
      <c r="BA43" s="70"/>
      <c r="BB43" s="70"/>
      <c r="BC43" s="70"/>
      <c r="BD43" s="70"/>
      <c r="BE43" s="69"/>
    </row>
    <row r="44" spans="1:57" s="76" customFormat="1">
      <c r="A44" s="69"/>
      <c r="B44" s="69"/>
      <c r="C44" s="358" t="s">
        <v>1506</v>
      </c>
      <c r="D44" s="69"/>
      <c r="E44" s="69"/>
      <c r="F44" s="69"/>
      <c r="G44" s="359"/>
      <c r="H44" s="360"/>
      <c r="I44" s="360"/>
      <c r="J44" s="69"/>
      <c r="K44" s="69"/>
      <c r="L44" s="69"/>
      <c r="M44" s="69"/>
      <c r="N44" s="69"/>
      <c r="O44" s="69"/>
      <c r="P44" s="70"/>
      <c r="Q44" s="69"/>
      <c r="R44" s="70"/>
      <c r="S44" s="70"/>
      <c r="T44" s="70"/>
      <c r="U44" s="70"/>
      <c r="V44" s="70"/>
      <c r="W44" s="70"/>
      <c r="X44" s="70"/>
      <c r="Y44" s="70"/>
      <c r="Z44" s="70"/>
      <c r="AA44" s="70"/>
      <c r="AB44" s="70"/>
      <c r="AC44" s="70"/>
      <c r="AD44" s="70"/>
      <c r="AE44" s="69"/>
      <c r="AF44" s="70"/>
      <c r="AG44" s="70"/>
      <c r="AH44" s="69"/>
      <c r="AI44" s="70"/>
      <c r="AJ44" s="70"/>
      <c r="AK44" s="70"/>
      <c r="AL44" s="72"/>
      <c r="AM44" s="70"/>
      <c r="AN44" s="70"/>
      <c r="AO44" s="360"/>
      <c r="AP44" s="72"/>
      <c r="AQ44" s="73"/>
      <c r="AR44" s="70"/>
      <c r="AS44" s="70"/>
      <c r="AT44" s="361"/>
      <c r="AU44" s="69"/>
      <c r="AV44" s="70"/>
      <c r="AW44" s="70"/>
      <c r="AX44" s="70"/>
      <c r="AY44" s="70"/>
      <c r="AZ44" s="70"/>
      <c r="BA44" s="70"/>
      <c r="BB44" s="70"/>
      <c r="BC44" s="70"/>
      <c r="BD44" s="70"/>
      <c r="BE44" s="69"/>
    </row>
    <row r="45" spans="1:57" s="76" customFormat="1">
      <c r="A45" s="69"/>
      <c r="B45" s="69"/>
      <c r="C45" s="358" t="s">
        <v>1507</v>
      </c>
      <c r="D45" s="69"/>
      <c r="E45" s="69"/>
      <c r="F45" s="69"/>
      <c r="G45" s="359"/>
      <c r="H45" s="360"/>
      <c r="I45" s="360"/>
      <c r="J45" s="69"/>
      <c r="K45" s="69"/>
      <c r="L45" s="69"/>
      <c r="M45" s="69"/>
      <c r="N45" s="69"/>
      <c r="O45" s="69"/>
      <c r="P45" s="70"/>
      <c r="Q45" s="69"/>
      <c r="R45" s="70"/>
      <c r="S45" s="70"/>
      <c r="T45" s="70"/>
      <c r="U45" s="70"/>
      <c r="V45" s="70"/>
      <c r="W45" s="70"/>
      <c r="X45" s="70"/>
      <c r="Y45" s="70"/>
      <c r="Z45" s="70"/>
      <c r="AA45" s="70"/>
      <c r="AB45" s="70"/>
      <c r="AC45" s="70"/>
      <c r="AD45" s="70"/>
      <c r="AE45" s="69"/>
      <c r="AF45" s="70"/>
      <c r="AG45" s="70"/>
      <c r="AH45" s="69"/>
      <c r="AI45" s="70"/>
      <c r="AJ45" s="70"/>
      <c r="AK45" s="70"/>
      <c r="AL45" s="72"/>
      <c r="AM45" s="70"/>
      <c r="AN45" s="70"/>
      <c r="AO45" s="360"/>
      <c r="AP45" s="72"/>
      <c r="AQ45" s="73"/>
      <c r="AR45" s="70"/>
      <c r="AS45" s="70"/>
      <c r="AT45" s="361"/>
      <c r="AU45" s="69"/>
      <c r="AV45" s="70"/>
      <c r="AW45" s="70"/>
      <c r="AX45" s="70"/>
      <c r="AY45" s="70"/>
      <c r="AZ45" s="70"/>
      <c r="BA45" s="70"/>
      <c r="BB45" s="70"/>
      <c r="BC45" s="70"/>
      <c r="BD45" s="70"/>
      <c r="BE45" s="69"/>
    </row>
    <row r="46" spans="1:57" s="76" customFormat="1">
      <c r="A46" s="69">
        <f>COUNT(A12:A45)</f>
        <v>8</v>
      </c>
      <c r="B46" s="69"/>
      <c r="C46" s="358"/>
      <c r="D46" s="69"/>
      <c r="E46" s="69"/>
      <c r="F46" s="69"/>
      <c r="G46" s="359"/>
      <c r="H46" s="360"/>
      <c r="I46" s="360"/>
      <c r="J46" s="69"/>
      <c r="K46" s="69"/>
      <c r="L46" s="69"/>
      <c r="M46" s="69"/>
      <c r="N46" s="69"/>
      <c r="O46" s="69"/>
      <c r="P46" s="70"/>
      <c r="Q46" s="69"/>
      <c r="R46" s="70"/>
      <c r="S46" s="70"/>
      <c r="T46" s="70"/>
      <c r="U46" s="70"/>
      <c r="V46" s="70"/>
      <c r="W46" s="70"/>
      <c r="X46" s="70"/>
      <c r="Y46" s="70"/>
      <c r="Z46" s="70"/>
      <c r="AA46" s="70"/>
      <c r="AB46" s="70"/>
      <c r="AC46" s="70"/>
      <c r="AD46" s="70"/>
      <c r="AE46" s="69"/>
      <c r="AF46" s="70"/>
      <c r="AG46" s="70"/>
      <c r="AH46" s="69"/>
      <c r="AI46" s="70"/>
      <c r="AJ46" s="70"/>
      <c r="AK46" s="70"/>
      <c r="AL46" s="72"/>
      <c r="AM46" s="70"/>
      <c r="AN46" s="70"/>
      <c r="AO46" s="360"/>
      <c r="AP46" s="344"/>
      <c r="AQ46" s="344"/>
      <c r="AR46" s="66"/>
      <c r="AS46" s="66"/>
      <c r="AT46" s="357"/>
      <c r="AU46" s="356"/>
      <c r="AV46" s="66"/>
      <c r="AW46" s="66"/>
      <c r="AX46" s="66"/>
      <c r="AY46" s="66"/>
      <c r="AZ46" s="66"/>
      <c r="BA46" s="66"/>
      <c r="BB46" s="66"/>
      <c r="BC46" s="66"/>
      <c r="BD46" s="66"/>
      <c r="BE46" s="356"/>
    </row>
    <row r="47" spans="1:57">
      <c r="A47" s="345"/>
      <c r="B47" s="345"/>
      <c r="C47" s="396"/>
      <c r="D47" s="345"/>
      <c r="E47" s="345"/>
      <c r="F47" s="345"/>
      <c r="G47" s="397"/>
      <c r="H47" s="345"/>
      <c r="I47" s="345"/>
      <c r="J47" s="345"/>
      <c r="K47" s="345"/>
      <c r="L47" s="345"/>
      <c r="M47" s="345"/>
      <c r="N47" s="345"/>
      <c r="O47" s="345"/>
      <c r="P47" s="346"/>
      <c r="Q47" s="345"/>
      <c r="R47" s="346"/>
      <c r="S47" s="346"/>
      <c r="T47" s="346"/>
      <c r="U47" s="346"/>
      <c r="V47" s="346"/>
      <c r="W47" s="346"/>
      <c r="X47" s="346"/>
      <c r="Y47" s="346"/>
      <c r="Z47" s="346"/>
      <c r="AA47" s="346"/>
      <c r="AB47" s="346"/>
      <c r="AC47" s="346"/>
      <c r="AD47" s="346"/>
      <c r="AE47" s="345"/>
      <c r="AF47" s="346"/>
      <c r="AG47" s="346"/>
      <c r="AH47" s="345"/>
      <c r="AI47" s="346"/>
      <c r="AJ47" s="346"/>
      <c r="AK47" s="346"/>
      <c r="AL47" s="346"/>
      <c r="AM47" s="346"/>
      <c r="AN47" s="346"/>
      <c r="AO47" s="345"/>
      <c r="AP47" s="346"/>
      <c r="AQ47" s="346"/>
      <c r="AR47" s="347"/>
      <c r="AS47" s="347"/>
      <c r="AT47" s="398"/>
      <c r="AU47" s="399"/>
      <c r="AV47" s="347"/>
      <c r="AW47" s="347"/>
      <c r="AX47" s="347"/>
      <c r="AY47" s="347"/>
      <c r="AZ47" s="347"/>
      <c r="BA47" s="347"/>
      <c r="BB47" s="347"/>
      <c r="BC47" s="347"/>
      <c r="BD47" s="347"/>
    </row>
    <row r="49" spans="1:57" s="45" customFormat="1">
      <c r="A49" s="583" t="s">
        <v>1592</v>
      </c>
      <c r="B49" s="583"/>
      <c r="C49" s="583"/>
      <c r="D49" s="583"/>
      <c r="E49" s="583"/>
      <c r="F49" s="583"/>
      <c r="G49" s="583"/>
      <c r="H49" s="583"/>
      <c r="I49" s="583"/>
      <c r="J49" s="583"/>
      <c r="K49" s="583"/>
      <c r="L49" s="583"/>
      <c r="M49" s="583"/>
      <c r="N49" s="583"/>
      <c r="O49" s="583"/>
      <c r="P49" s="583"/>
      <c r="Q49" s="583"/>
      <c r="R49" s="583"/>
      <c r="S49" s="583"/>
      <c r="T49" s="583"/>
      <c r="U49" s="583"/>
      <c r="V49" s="583"/>
      <c r="W49" s="583"/>
      <c r="X49" s="583"/>
      <c r="AE49" s="47"/>
      <c r="AH49" s="47"/>
      <c r="AO49" s="47"/>
      <c r="AT49" s="350"/>
      <c r="AU49" s="47"/>
      <c r="BE49" s="47"/>
    </row>
  </sheetData>
  <mergeCells count="56">
    <mergeCell ref="AD5:AD9"/>
    <mergeCell ref="A2:BD2"/>
    <mergeCell ref="A3:BD3"/>
    <mergeCell ref="A5:A9"/>
    <mergeCell ref="B5:B9"/>
    <mergeCell ref="C5:C9"/>
    <mergeCell ref="D5:D9"/>
    <mergeCell ref="E5:E9"/>
    <mergeCell ref="F5:F9"/>
    <mergeCell ref="G5:G9"/>
    <mergeCell ref="H5:H9"/>
    <mergeCell ref="I5:I9"/>
    <mergeCell ref="J5:U7"/>
    <mergeCell ref="V5:AA8"/>
    <mergeCell ref="AB5:AB9"/>
    <mergeCell ref="AC5:AC9"/>
    <mergeCell ref="AP5:AP9"/>
    <mergeCell ref="AI6:AK6"/>
    <mergeCell ref="AL6:AL9"/>
    <mergeCell ref="AE7:AE9"/>
    <mergeCell ref="AF7:AF9"/>
    <mergeCell ref="AE5:AF6"/>
    <mergeCell ref="AG5:AG9"/>
    <mergeCell ref="AH5:AH9"/>
    <mergeCell ref="AI5:AL5"/>
    <mergeCell ref="AM5:AO6"/>
    <mergeCell ref="BE5:BE9"/>
    <mergeCell ref="AR6:AR9"/>
    <mergeCell ref="AS6:AS9"/>
    <mergeCell ref="AT6:AT9"/>
    <mergeCell ref="AU6:AU9"/>
    <mergeCell ref="AZ7:AZ9"/>
    <mergeCell ref="AW8:AW9"/>
    <mergeCell ref="AX8:AX9"/>
    <mergeCell ref="AY8:AY9"/>
    <mergeCell ref="AQ5:AQ9"/>
    <mergeCell ref="AR5:AU5"/>
    <mergeCell ref="AV5:AV9"/>
    <mergeCell ref="AW5:AY7"/>
    <mergeCell ref="AZ5:BD6"/>
    <mergeCell ref="A49:X49"/>
    <mergeCell ref="BA7:BA9"/>
    <mergeCell ref="BB7:BB9"/>
    <mergeCell ref="BC7:BC9"/>
    <mergeCell ref="BD7:BD9"/>
    <mergeCell ref="J8:N8"/>
    <mergeCell ref="O8:Q8"/>
    <mergeCell ref="R8:R9"/>
    <mergeCell ref="S8:S9"/>
    <mergeCell ref="T8:T9"/>
    <mergeCell ref="U8:U9"/>
    <mergeCell ref="AI7:AI9"/>
    <mergeCell ref="AJ7:AJ9"/>
    <mergeCell ref="AK7:AK9"/>
    <mergeCell ref="AM7:AN8"/>
    <mergeCell ref="AO7:AO9"/>
  </mergeCells>
  <hyperlinks>
    <hyperlink ref="T31" r:id="rId1" xr:uid="{00000000-0004-0000-0200-000000000000}"/>
    <hyperlink ref="T32" r:id="rId2" xr:uid="{00000000-0004-0000-0200-000001000000}"/>
    <hyperlink ref="T34" r:id="rId3" xr:uid="{00000000-0004-0000-0200-000002000000}"/>
    <hyperlink ref="U42" r:id="rId4" xr:uid="{00000000-0004-0000-0200-000003000000}"/>
    <hyperlink ref="T23" r:id="rId5" xr:uid="{00000000-0004-0000-0200-000004000000}"/>
    <hyperlink ref="T20" r:id="rId6" xr:uid="{00000000-0004-0000-0200-000005000000}"/>
    <hyperlink ref="T36" r:id="rId7" xr:uid="{00000000-0004-0000-0200-000006000000}"/>
  </hyperlinks>
  <pageMargins left="0.7" right="0.7" top="0.75" bottom="0.75" header="0.3" footer="0.3"/>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новые</vt:lpstr>
      <vt:lpstr>удаленные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Селянина Елена Викторовна</dc:creator>
  <cp:lastModifiedBy>Селянина Елена Викторовна</cp:lastModifiedBy>
  <cp:lastPrinted>2021-01-25T04:15:18Z</cp:lastPrinted>
  <dcterms:created xsi:type="dcterms:W3CDTF">2021-01-22T09:37:47Z</dcterms:created>
  <dcterms:modified xsi:type="dcterms:W3CDTF">2023-01-24T05:20:37Z</dcterms:modified>
</cp:coreProperties>
</file>