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yain_ma\Documents\Статистика\1-ФК\2021\"/>
    </mc:Choice>
  </mc:AlternateContent>
  <bookViews>
    <workbookView xWindow="0" yWindow="0" windowWidth="24690" windowHeight="12810" activeTab="4"/>
  </bookViews>
  <sheets>
    <sheet name="приложение 1" sheetId="1" r:id="rId1"/>
    <sheet name="приложение 2" sheetId="2" r:id="rId2"/>
    <sheet name="приложение 5" sheetId="5" r:id="rId3"/>
    <sheet name="Приложение 4" sheetId="4" r:id="rId4"/>
    <sheet name="приложение 3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4" l="1"/>
  <c r="F15" i="4"/>
  <c r="B15" i="4"/>
  <c r="J14" i="4"/>
  <c r="I14" i="4"/>
  <c r="H14" i="4"/>
  <c r="G7" i="4"/>
  <c r="F7" i="4"/>
  <c r="B7" i="4"/>
  <c r="L11" i="2" l="1"/>
  <c r="H11" i="2"/>
  <c r="L10" i="2"/>
  <c r="H10" i="2"/>
  <c r="L9" i="2"/>
  <c r="H9" i="2"/>
  <c r="L8" i="2"/>
  <c r="H8" i="2"/>
  <c r="L7" i="2"/>
  <c r="H7" i="2"/>
  <c r="K6" i="2"/>
  <c r="J6" i="2"/>
  <c r="I6" i="2"/>
  <c r="D6" i="2"/>
  <c r="M11" i="2" l="1"/>
  <c r="N11" i="2" s="1"/>
  <c r="M8" i="2"/>
  <c r="N8" i="2" s="1"/>
  <c r="L6" i="2"/>
  <c r="M7" i="2"/>
  <c r="N7" i="2" s="1"/>
  <c r="M9" i="2"/>
  <c r="N9" i="2" s="1"/>
  <c r="M10" i="2"/>
  <c r="N10" i="2" s="1"/>
  <c r="H6" i="2"/>
  <c r="M6" i="2" l="1"/>
  <c r="N6" i="2" s="1"/>
  <c r="G9" i="3" l="1"/>
  <c r="H9" i="3"/>
  <c r="I9" i="3"/>
  <c r="J9" i="3"/>
  <c r="K9" i="3"/>
  <c r="F9" i="3"/>
</calcChain>
</file>

<file path=xl/sharedStrings.xml><?xml version="1.0" encoding="utf-8"?>
<sst xmlns="http://schemas.openxmlformats.org/spreadsheetml/2006/main" count="156" uniqueCount="107">
  <si>
    <t>№ п/п</t>
  </si>
  <si>
    <t>Название спортивного объекта</t>
  </si>
  <si>
    <t>Тип здания</t>
  </si>
  <si>
    <t>Степень износа, %</t>
  </si>
  <si>
    <t>другие</t>
  </si>
  <si>
    <t>спортивный зал</t>
  </si>
  <si>
    <t>плавательная ванна</t>
  </si>
  <si>
    <t>Название  спортивного объекта</t>
  </si>
  <si>
    <t>Характеристика спортивного сорружения (размер)</t>
  </si>
  <si>
    <t>Площадь спортивного сооружения (объекта) кв.м.</t>
  </si>
  <si>
    <t>единовременная пропускная способность спортивного сооружения</t>
  </si>
  <si>
    <t>количество видов спорта по которым возможно проводить занятия</t>
  </si>
  <si>
    <t>годовая загруженность спортивного сооружения</t>
  </si>
  <si>
    <t>Годовая мощность спортивного сооружения</t>
  </si>
  <si>
    <t>Коэффициент загруженности спортивного сооружения (КЗ=ФЗ/МС)</t>
  </si>
  <si>
    <t>Состояние спортивного сооружения (функционирует, либо не функционирует по назначению)</t>
  </si>
  <si>
    <t>Нуждается в капитальном ремонте или реконструкции (да/нет)</t>
  </si>
  <si>
    <t>Аварийное (да/нет)</t>
  </si>
  <si>
    <t>Примерный объем финансирования для осуществления работ по капитальному ремонту или реконструкции (тыс. руб.)</t>
  </si>
  <si>
    <t>Нормативное состояние объектов ( количество предписаний надзорных органов)</t>
  </si>
  <si>
    <t>Примерный объем финансирования для устранения предписаний надзорных органов (тыс. руб.)</t>
  </si>
  <si>
    <t>1.1.</t>
  </si>
  <si>
    <t xml:space="preserve">* Спортивный объект- объекты недвижемого имущества или комплексы недвижимого имущества, специально предназначенные для проведения физкультурных мероприятий и (или) спортивных мероприятий </t>
  </si>
  <si>
    <t>** спортивные сооружения - инженерно-строительный объект, созданный для проведения физкультурных мероприятий и (или) спортивных мероприятий и имеющий пространственно-территориальные границы (в состав объекта могуь входить несколько сооружений)</t>
  </si>
  <si>
    <t>Приложение 1</t>
  </si>
  <si>
    <t>Среднее кличество посещений спортивного объекта в день (Р)</t>
  </si>
  <si>
    <t>Средняя продолжительность одного занятия (посещения) (Ч)</t>
  </si>
  <si>
    <t>Количество дней в неделю, в течение которых спортивное сооружение оказывает физкультурно-спортивные услуги населению (Д)</t>
  </si>
  <si>
    <t>Количество недель в году, в течение которых спортивное сооружение оказывает физкультурно-спортивные услуги населению (Н)</t>
  </si>
  <si>
    <t>Фактическая годовая загруженность спортивного сооружения (ФЗ) ФЗ = РхЧхДхН</t>
  </si>
  <si>
    <t>Единовременная (нормативная) пропускная способность спортивного сооружения (ЕПС)</t>
  </si>
  <si>
    <t>Количество рабочих часов спортивного сооружения в сутки (РЧ)</t>
  </si>
  <si>
    <t>Количество рабочих дней спортивного сооружения в году (РД)</t>
  </si>
  <si>
    <t>Годовая мощность спортивного сооружения (МС)     МС=ЕПСхРЧхРД</t>
  </si>
  <si>
    <t>Кэффициент загруженности спортивного сооружения (КЗ)        КЗ=ФЗ/МС</t>
  </si>
  <si>
    <t>Загруженность спортивного сооружения (%)(КЗ)        КЗ=ФЗ/МС*100%</t>
  </si>
  <si>
    <t xml:space="preserve">категория согласно статотчета 1-Фк </t>
  </si>
  <si>
    <t>Приложение 2</t>
  </si>
  <si>
    <t xml:space="preserve">Информация по вводу (выводу) в эксплуатацию, реконструкции объектов спорта» </t>
  </si>
  <si>
    <t>Приложение 3</t>
  </si>
  <si>
    <t>№</t>
  </si>
  <si>
    <t>Собственность (федеральная, ХМАО-Югры, мунципальная, ведомственная)</t>
  </si>
  <si>
    <t>Наименование организации</t>
  </si>
  <si>
    <t>Категория объекта по разделу 1-ФК</t>
  </si>
  <si>
    <t>Наименование объекта спорта</t>
  </si>
  <si>
    <t>Площадь кв.м.</t>
  </si>
  <si>
    <t>разница</t>
  </si>
  <si>
    <t>ЕПС, чел.</t>
  </si>
  <si>
    <t>Объяснения (вновь введен, выбыл-помещение перепрофилировано, реконструкция, капитальный ремонт и т.п.)</t>
  </si>
  <si>
    <t>1.</t>
  </si>
  <si>
    <t>площадка</t>
  </si>
  <si>
    <t>18*9</t>
  </si>
  <si>
    <t>24*12</t>
  </si>
  <si>
    <t>поле</t>
  </si>
  <si>
    <t>спортивная площадка</t>
  </si>
  <si>
    <t>ИТОГО:</t>
  </si>
  <si>
    <t>приспособленное</t>
  </si>
  <si>
    <t>типовое</t>
  </si>
  <si>
    <t>каменное</t>
  </si>
  <si>
    <t>футбольное поле</t>
  </si>
  <si>
    <t>Центр тестирования ГТО</t>
  </si>
  <si>
    <t>МБУ ЦФП "Надежда"</t>
  </si>
  <si>
    <t>другое</t>
  </si>
  <si>
    <t>тестированиеГТО</t>
  </si>
  <si>
    <t>вновь введен</t>
  </si>
  <si>
    <t>спортивный зал № 1</t>
  </si>
  <si>
    <t>спортивный зал № 2</t>
  </si>
  <si>
    <t>м</t>
  </si>
  <si>
    <t>Детские сады</t>
  </si>
  <si>
    <t>МБДОУ ДС № 4 "Умка"</t>
  </si>
  <si>
    <t>МБОУ СОШ № 1</t>
  </si>
  <si>
    <t>Расчеты загруженности и мощности</t>
  </si>
  <si>
    <t>ОБЩИЙ СВОД</t>
  </si>
  <si>
    <t>за 2021 год</t>
  </si>
  <si>
    <t>Собственность</t>
  </si>
  <si>
    <t>категория</t>
  </si>
  <si>
    <t>Место нахождения объекта (адрес), тел./факс.</t>
  </si>
  <si>
    <t>Мощность (единовременная пропускная способность), чел.    2021 год</t>
  </si>
  <si>
    <t>Площадь              2020 год</t>
  </si>
  <si>
    <t>Год ввода в эксплуатацию</t>
  </si>
  <si>
    <t>Примечания (дата последнего капитального ремонта)</t>
  </si>
  <si>
    <t>кв.м./зеркало воды</t>
  </si>
  <si>
    <t>пр. Мира, 7/3, тел. 32-32-99</t>
  </si>
  <si>
    <t>ул. Чехова, 2  32-17-77</t>
  </si>
  <si>
    <t>Общеобразовательные школы</t>
  </si>
  <si>
    <t>ул. Островского, 1, тел. 45-78-27</t>
  </si>
  <si>
    <t>комплексная спортивная площадка: 3 перекладины, рукоход, скамья для пресса, баскетбольное поле</t>
  </si>
  <si>
    <t>ул. 50 лет ВЛКСМ, 8/1</t>
  </si>
  <si>
    <t>ул. 50 лет ВЛКСМ, 8/2</t>
  </si>
  <si>
    <t>спортивных объектов ДО</t>
  </si>
  <si>
    <t>физкультурные и спортивные мероприятия,                         в том числе</t>
  </si>
  <si>
    <t>Муниципальные уровни</t>
  </si>
  <si>
    <t>Межмуниципального уровня</t>
  </si>
  <si>
    <t>Регионального уровня</t>
  </si>
  <si>
    <t>Всероссийского уровня               (в т.ч. Межрегиональные и областные)</t>
  </si>
  <si>
    <t>Международного уровня</t>
  </si>
  <si>
    <t>кол-во участников, чел.</t>
  </si>
  <si>
    <t xml:space="preserve">кол-во мероприятий </t>
  </si>
  <si>
    <t>Среди детей от 3 до 14 лет</t>
  </si>
  <si>
    <t>среди детей и подростков 15-18 лет</t>
  </si>
  <si>
    <t>среди молодежи от 19-29 лет</t>
  </si>
  <si>
    <t>среди граждан 30-79 лет</t>
  </si>
  <si>
    <t>среди граждан 80 и старше</t>
  </si>
  <si>
    <t>Приложение 5</t>
  </si>
  <si>
    <t>Образец заполнения</t>
  </si>
  <si>
    <t>ОБРАЗЕЦ</t>
  </si>
  <si>
    <t xml:space="preserve">ОБРАЗЕЦ ЗАПОЛНЕНИЯ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</si>
</sst>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3" fillId="0" borderId="0" xfId="1" applyFont="1" applyFill="1" applyAlignment="1">
      <alignment vertical="top" wrapText="1"/>
    </xf>
    <xf numFmtId="0" fontId="4" fillId="0" borderId="0" xfId="1" applyFont="1" applyFill="1" applyAlignment="1">
      <alignment vertical="top" wrapText="1"/>
    </xf>
    <xf numFmtId="0" fontId="4" fillId="0" borderId="0" xfId="1" applyFont="1" applyFill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0" fontId="5" fillId="0" borderId="0" xfId="1" applyFont="1" applyFill="1" applyAlignment="1">
      <alignment horizontal="center" vertical="top" wrapText="1"/>
    </xf>
    <xf numFmtId="0" fontId="4" fillId="0" borderId="0" xfId="1" applyFont="1" applyFill="1" applyAlignment="1">
      <alignment horizontal="left" vertical="top" wrapText="1"/>
    </xf>
    <xf numFmtId="1" fontId="4" fillId="0" borderId="0" xfId="1" applyNumberFormat="1" applyFont="1" applyFill="1" applyAlignment="1">
      <alignment horizontal="center" vertical="top" wrapText="1"/>
    </xf>
    <xf numFmtId="1" fontId="4" fillId="0" borderId="0" xfId="1" applyNumberFormat="1" applyFont="1" applyFill="1" applyAlignment="1">
      <alignment horizontal="left" vertical="top" wrapText="1"/>
    </xf>
    <xf numFmtId="1" fontId="3" fillId="0" borderId="0" xfId="1" applyNumberFormat="1" applyFont="1" applyFill="1" applyAlignment="1">
      <alignment horizontal="center" vertical="top" wrapText="1"/>
    </xf>
    <xf numFmtId="0" fontId="3" fillId="0" borderId="0" xfId="1" applyFont="1" applyFill="1" applyAlignment="1">
      <alignment horizontal="left" vertical="top" wrapText="1"/>
    </xf>
    <xf numFmtId="1" fontId="4" fillId="2" borderId="0" xfId="1" applyNumberFormat="1" applyFont="1" applyFill="1" applyAlignment="1">
      <alignment horizontal="center" vertical="top" wrapText="1"/>
    </xf>
    <xf numFmtId="1" fontId="3" fillId="2" borderId="0" xfId="1" applyNumberFormat="1" applyFont="1" applyFill="1" applyAlignment="1">
      <alignment horizontal="center" vertical="top" wrapText="1"/>
    </xf>
    <xf numFmtId="1" fontId="5" fillId="2" borderId="0" xfId="1" applyNumberFormat="1" applyFont="1" applyFill="1" applyAlignment="1">
      <alignment horizontal="center" vertical="top" wrapText="1"/>
    </xf>
    <xf numFmtId="1" fontId="5" fillId="2" borderId="0" xfId="1" applyNumberFormat="1" applyFont="1" applyFill="1" applyAlignment="1">
      <alignment horizontal="left" vertical="top" wrapText="1"/>
    </xf>
    <xf numFmtId="2" fontId="4" fillId="2" borderId="0" xfId="1" applyNumberFormat="1" applyFont="1" applyFill="1" applyAlignment="1">
      <alignment horizontal="center" vertical="top" wrapText="1"/>
    </xf>
    <xf numFmtId="2" fontId="3" fillId="2" borderId="0" xfId="1" applyNumberFormat="1" applyFont="1" applyFill="1" applyAlignment="1">
      <alignment horizontal="center" vertical="top" wrapText="1"/>
    </xf>
    <xf numFmtId="2" fontId="3" fillId="2" borderId="0" xfId="1" applyNumberFormat="1" applyFont="1" applyFill="1" applyAlignment="1">
      <alignment vertical="top" wrapText="1"/>
    </xf>
    <xf numFmtId="2" fontId="4" fillId="2" borderId="0" xfId="1" applyNumberFormat="1" applyFont="1" applyFill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/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1" fontId="13" fillId="0" borderId="2" xfId="1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top" wrapText="1"/>
    </xf>
    <xf numFmtId="0" fontId="13" fillId="0" borderId="4" xfId="1" applyFont="1" applyFill="1" applyBorder="1" applyAlignment="1">
      <alignment horizontal="center" vertical="top" wrapText="1"/>
    </xf>
    <xf numFmtId="1" fontId="13" fillId="2" borderId="4" xfId="1" applyNumberFormat="1" applyFont="1" applyFill="1" applyBorder="1" applyAlignment="1">
      <alignment horizontal="center" vertical="top" wrapText="1"/>
    </xf>
    <xf numFmtId="1" fontId="13" fillId="0" borderId="4" xfId="1" applyNumberFormat="1" applyFont="1" applyFill="1" applyBorder="1" applyAlignment="1">
      <alignment horizontal="center" vertical="top" wrapText="1"/>
    </xf>
    <xf numFmtId="1" fontId="13" fillId="2" borderId="2" xfId="1" applyNumberFormat="1" applyFont="1" applyFill="1" applyBorder="1" applyAlignment="1">
      <alignment horizontal="center" vertical="top" wrapText="1"/>
    </xf>
    <xf numFmtId="1" fontId="14" fillId="0" borderId="2" xfId="0" applyNumberFormat="1" applyFont="1" applyBorder="1" applyAlignment="1">
      <alignment horizontal="center" vertical="top" wrapText="1"/>
    </xf>
    <xf numFmtId="0" fontId="16" fillId="0" borderId="0" xfId="0" applyFont="1"/>
    <xf numFmtId="0" fontId="15" fillId="0" borderId="2" xfId="0" applyFont="1" applyBorder="1" applyAlignment="1">
      <alignment horizontal="center" vertical="top" wrapText="1"/>
    </xf>
    <xf numFmtId="0" fontId="17" fillId="0" borderId="0" xfId="0" applyFont="1"/>
    <xf numFmtId="0" fontId="14" fillId="0" borderId="2" xfId="0" applyFont="1" applyBorder="1" applyAlignment="1">
      <alignment horizontal="center" vertical="top" wrapText="1"/>
    </xf>
    <xf numFmtId="0" fontId="18" fillId="0" borderId="0" xfId="0" applyFont="1"/>
    <xf numFmtId="0" fontId="14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left" vertical="top" wrapText="1"/>
    </xf>
    <xf numFmtId="164" fontId="19" fillId="0" borderId="2" xfId="0" applyNumberFormat="1" applyFont="1" applyBorder="1" applyAlignment="1">
      <alignment horizontal="center" vertical="top" wrapText="1"/>
    </xf>
    <xf numFmtId="0" fontId="19" fillId="0" borderId="2" xfId="0" applyNumberFormat="1" applyFont="1" applyBorder="1" applyAlignment="1">
      <alignment horizontal="center" vertical="top" wrapText="1"/>
    </xf>
    <xf numFmtId="0" fontId="20" fillId="0" borderId="0" xfId="0" applyFont="1"/>
    <xf numFmtId="0" fontId="15" fillId="0" borderId="2" xfId="0" applyFont="1" applyBorder="1" applyAlignment="1">
      <alignment horizontal="left" vertical="top" wrapText="1"/>
    </xf>
    <xf numFmtId="164" fontId="15" fillId="0" borderId="2" xfId="0" applyNumberFormat="1" applyFont="1" applyBorder="1" applyAlignment="1">
      <alignment horizontal="center" vertical="top" wrapText="1"/>
    </xf>
    <xf numFmtId="0" fontId="15" fillId="0" borderId="2" xfId="0" applyNumberFormat="1" applyFont="1" applyBorder="1" applyAlignment="1">
      <alignment horizontal="center" vertical="top" wrapText="1"/>
    </xf>
    <xf numFmtId="164" fontId="14" fillId="0" borderId="2" xfId="0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2" fontId="4" fillId="2" borderId="2" xfId="1" applyNumberFormat="1" applyFont="1" applyFill="1" applyBorder="1" applyAlignment="1">
      <alignment horizontal="center" vertical="top" wrapText="1"/>
    </xf>
    <xf numFmtId="1" fontId="4" fillId="2" borderId="2" xfId="1" applyNumberFormat="1" applyFont="1" applyFill="1" applyBorder="1" applyAlignment="1">
      <alignment horizontal="center" vertical="top" wrapText="1"/>
    </xf>
    <xf numFmtId="164" fontId="4" fillId="2" borderId="2" xfId="1" applyNumberFormat="1" applyFont="1" applyFill="1" applyBorder="1" applyAlignment="1">
      <alignment horizontal="center" vertical="top" wrapText="1"/>
    </xf>
    <xf numFmtId="1" fontId="13" fillId="2" borderId="1" xfId="1" applyNumberFormat="1" applyFont="1" applyFill="1" applyBorder="1" applyAlignment="1">
      <alignment horizontal="center" vertical="top" wrapText="1"/>
    </xf>
    <xf numFmtId="2" fontId="13" fillId="2" borderId="1" xfId="1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left" vertical="top" wrapText="1"/>
    </xf>
    <xf numFmtId="0" fontId="0" fillId="2" borderId="0" xfId="0" applyFill="1"/>
    <xf numFmtId="2" fontId="4" fillId="2" borderId="3" xfId="1" applyNumberFormat="1" applyFont="1" applyFill="1" applyBorder="1" applyAlignment="1">
      <alignment horizontal="center" vertical="top" wrapText="1"/>
    </xf>
    <xf numFmtId="2" fontId="4" fillId="2" borderId="1" xfId="1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1" fontId="22" fillId="2" borderId="2" xfId="1" applyNumberFormat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left" vertical="top" wrapText="1"/>
    </xf>
    <xf numFmtId="0" fontId="22" fillId="2" borderId="2" xfId="1" applyFont="1" applyFill="1" applyBorder="1" applyAlignment="1">
      <alignment horizontal="left" vertical="top" wrapText="1"/>
    </xf>
    <xf numFmtId="2" fontId="22" fillId="2" borderId="2" xfId="1" applyNumberFormat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1" fontId="6" fillId="2" borderId="2" xfId="1" applyNumberFormat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left" vertical="top" wrapText="1"/>
    </xf>
    <xf numFmtId="1" fontId="5" fillId="2" borderId="2" xfId="1" applyNumberFormat="1" applyFont="1" applyFill="1" applyBorder="1" applyAlignment="1">
      <alignment horizontal="center" vertical="top" wrapText="1"/>
    </xf>
    <xf numFmtId="2" fontId="5" fillId="2" borderId="2" xfId="1" applyNumberFormat="1" applyFont="1" applyFill="1" applyBorder="1" applyAlignment="1">
      <alignment horizontal="center" vertical="top" wrapText="1"/>
    </xf>
    <xf numFmtId="2" fontId="6" fillId="2" borderId="2" xfId="1" applyNumberFormat="1" applyFont="1" applyFill="1" applyBorder="1" applyAlignment="1">
      <alignment horizontal="center" vertical="top" wrapText="1"/>
    </xf>
    <xf numFmtId="1" fontId="6" fillId="2" borderId="2" xfId="1" quotePrefix="1" applyNumberFormat="1" applyFont="1" applyFill="1" applyBorder="1" applyAlignment="1">
      <alignment horizontal="center" vertical="top" wrapText="1"/>
    </xf>
    <xf numFmtId="0" fontId="23" fillId="2" borderId="2" xfId="1" applyFont="1" applyFill="1" applyBorder="1" applyAlignment="1">
      <alignment horizontal="center" vertical="top" wrapText="1"/>
    </xf>
    <xf numFmtId="1" fontId="5" fillId="2" borderId="2" xfId="1" quotePrefix="1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6" xfId="0" applyFont="1" applyBorder="1" applyAlignment="1">
      <alignment horizontal="right" vertical="top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2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wrapText="1"/>
    </xf>
    <xf numFmtId="0" fontId="13" fillId="2" borderId="1" xfId="1" applyFont="1" applyFill="1" applyBorder="1" applyAlignment="1">
      <alignment horizontal="center" vertical="top" wrapText="1"/>
    </xf>
    <xf numFmtId="164" fontId="13" fillId="2" borderId="1" xfId="1" applyNumberFormat="1" applyFont="1" applyFill="1" applyBorder="1" applyAlignment="1">
      <alignment horizontal="center" vertical="top" wrapText="1"/>
    </xf>
    <xf numFmtId="1" fontId="7" fillId="2" borderId="0" xfId="0" applyNumberFormat="1" applyFont="1" applyFill="1"/>
    <xf numFmtId="0" fontId="12" fillId="2" borderId="2" xfId="0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top" wrapText="1"/>
    </xf>
    <xf numFmtId="1" fontId="8" fillId="2" borderId="2" xfId="1" applyNumberFormat="1" applyFont="1" applyFill="1" applyBorder="1" applyAlignment="1">
      <alignment horizontal="center" vertical="top" wrapText="1"/>
    </xf>
    <xf numFmtId="2" fontId="8" fillId="2" borderId="2" xfId="1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Alignment="1">
      <alignment horizontal="left" vertical="top" wrapText="1"/>
    </xf>
    <xf numFmtId="1" fontId="13" fillId="2" borderId="1" xfId="1" applyNumberFormat="1" applyFont="1" applyFill="1" applyBorder="1" applyAlignment="1">
      <alignment horizontal="center" vertical="top" wrapText="1"/>
    </xf>
    <xf numFmtId="1" fontId="13" fillId="2" borderId="4" xfId="1" applyNumberFormat="1" applyFont="1" applyFill="1" applyBorder="1" applyAlignment="1">
      <alignment horizontal="center" vertical="top" wrapText="1"/>
    </xf>
    <xf numFmtId="2" fontId="13" fillId="2" borderId="1" xfId="1" applyNumberFormat="1" applyFont="1" applyFill="1" applyBorder="1" applyAlignment="1">
      <alignment horizontal="center" vertical="top" wrapText="1"/>
    </xf>
    <xf numFmtId="2" fontId="13" fillId="2" borderId="4" xfId="1" applyNumberFormat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1" fontId="13" fillId="0" borderId="1" xfId="1" applyNumberFormat="1" applyFont="1" applyFill="1" applyBorder="1" applyAlignment="1">
      <alignment horizontal="center" vertical="top" wrapText="1"/>
    </xf>
    <xf numFmtId="1" fontId="13" fillId="0" borderId="4" xfId="1" applyNumberFormat="1" applyFont="1" applyFill="1" applyBorder="1" applyAlignment="1">
      <alignment horizontal="center" vertical="top" wrapText="1"/>
    </xf>
    <xf numFmtId="1" fontId="13" fillId="0" borderId="2" xfId="1" applyNumberFormat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top" wrapText="1"/>
    </xf>
    <xf numFmtId="0" fontId="13" fillId="0" borderId="4" xfId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left" vertical="top" wrapText="1"/>
    </xf>
    <xf numFmtId="0" fontId="2" fillId="2" borderId="0" xfId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/>
    </xf>
    <xf numFmtId="0" fontId="10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1" fontId="4" fillId="2" borderId="1" xfId="1" applyNumberFormat="1" applyFont="1" applyFill="1" applyBorder="1" applyAlignment="1">
      <alignment horizontal="center" vertical="top" wrapText="1"/>
    </xf>
    <xf numFmtId="1" fontId="4" fillId="2" borderId="4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</cellXfs>
  <cellStyles count="2">
    <cellStyle name="Normal_Плавательные бассейны" xfId="1"/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>
      <selection activeCell="B18" sqref="B18"/>
    </sheetView>
  </sheetViews>
  <sheetFormatPr defaultRowHeight="18.75" x14ac:dyDescent="0.25"/>
  <cols>
    <col min="1" max="1" width="7" style="5" customWidth="1"/>
    <col min="2" max="2" width="41" style="6" customWidth="1"/>
    <col min="3" max="3" width="13.5703125" style="6" customWidth="1"/>
    <col min="4" max="4" width="13.7109375" style="6" customWidth="1"/>
    <col min="5" max="5" width="9.140625" style="11" customWidth="1"/>
    <col min="6" max="6" width="16.28515625" style="7" customWidth="1"/>
    <col min="7" max="7" width="16.28515625" style="13" customWidth="1"/>
    <col min="8" max="8" width="15.28515625" style="7" customWidth="1"/>
    <col min="9" max="9" width="17.42578125" style="7" customWidth="1"/>
    <col min="10" max="10" width="17" style="7" customWidth="1"/>
    <col min="11" max="11" width="17.7109375" style="7" customWidth="1"/>
    <col min="12" max="12" width="14.5703125" style="7" customWidth="1"/>
    <col min="13" max="13" width="22.5703125" style="15" customWidth="1"/>
    <col min="14" max="14" width="14.28515625" style="15" customWidth="1"/>
    <col min="15" max="15" width="16.28515625" style="15" customWidth="1"/>
    <col min="16" max="16" width="10.28515625" style="1" customWidth="1"/>
    <col min="17" max="17" width="12.28515625" style="2" customWidth="1"/>
    <col min="18" max="18" width="18.42578125" style="2" customWidth="1"/>
    <col min="19" max="249" width="9.28515625" style="2"/>
    <col min="250" max="250" width="7" style="2" customWidth="1"/>
    <col min="251" max="251" width="41" style="2" customWidth="1"/>
    <col min="252" max="252" width="13.5703125" style="2" customWidth="1"/>
    <col min="253" max="253" width="35.28515625" style="2" customWidth="1"/>
    <col min="254" max="254" width="25" style="2" customWidth="1"/>
    <col min="255" max="257" width="16.28515625" style="2" customWidth="1"/>
    <col min="258" max="258" width="15.28515625" style="2" customWidth="1"/>
    <col min="259" max="259" width="17.42578125" style="2" customWidth="1"/>
    <col min="260" max="260" width="12.5703125" style="2" customWidth="1"/>
    <col min="261" max="261" width="6.42578125" style="2" customWidth="1"/>
    <col min="262" max="262" width="48.42578125" style="2" customWidth="1"/>
    <col min="263" max="264" width="14.28515625" style="2" customWidth="1"/>
    <col min="265" max="265" width="16.28515625" style="2" customWidth="1"/>
    <col min="266" max="266" width="21.42578125" style="2" customWidth="1"/>
    <col min="267" max="267" width="12" style="2" customWidth="1"/>
    <col min="268" max="268" width="13.28515625" style="2" customWidth="1"/>
    <col min="269" max="269" width="16.7109375" style="2" customWidth="1"/>
    <col min="270" max="270" width="14.28515625" style="2" customWidth="1"/>
    <col min="271" max="271" width="43.28515625" style="2" customWidth="1"/>
    <col min="272" max="272" width="10.28515625" style="2" customWidth="1"/>
    <col min="273" max="273" width="12.28515625" style="2" customWidth="1"/>
    <col min="274" max="274" width="18.42578125" style="2" customWidth="1"/>
    <col min="275" max="505" width="9.28515625" style="2"/>
    <col min="506" max="506" width="7" style="2" customWidth="1"/>
    <col min="507" max="507" width="41" style="2" customWidth="1"/>
    <col min="508" max="508" width="13.5703125" style="2" customWidth="1"/>
    <col min="509" max="509" width="35.28515625" style="2" customWidth="1"/>
    <col min="510" max="510" width="25" style="2" customWidth="1"/>
    <col min="511" max="513" width="16.28515625" style="2" customWidth="1"/>
    <col min="514" max="514" width="15.28515625" style="2" customWidth="1"/>
    <col min="515" max="515" width="17.42578125" style="2" customWidth="1"/>
    <col min="516" max="516" width="12.5703125" style="2" customWidth="1"/>
    <col min="517" max="517" width="6.42578125" style="2" customWidth="1"/>
    <col min="518" max="518" width="48.42578125" style="2" customWidth="1"/>
    <col min="519" max="520" width="14.28515625" style="2" customWidth="1"/>
    <col min="521" max="521" width="16.28515625" style="2" customWidth="1"/>
    <col min="522" max="522" width="21.42578125" style="2" customWidth="1"/>
    <col min="523" max="523" width="12" style="2" customWidth="1"/>
    <col min="524" max="524" width="13.28515625" style="2" customWidth="1"/>
    <col min="525" max="525" width="16.7109375" style="2" customWidth="1"/>
    <col min="526" max="526" width="14.28515625" style="2" customWidth="1"/>
    <col min="527" max="527" width="43.28515625" style="2" customWidth="1"/>
    <col min="528" max="528" width="10.28515625" style="2" customWidth="1"/>
    <col min="529" max="529" width="12.28515625" style="2" customWidth="1"/>
    <col min="530" max="530" width="18.42578125" style="2" customWidth="1"/>
    <col min="531" max="761" width="9.28515625" style="2"/>
    <col min="762" max="762" width="7" style="2" customWidth="1"/>
    <col min="763" max="763" width="41" style="2" customWidth="1"/>
    <col min="764" max="764" width="13.5703125" style="2" customWidth="1"/>
    <col min="765" max="765" width="35.28515625" style="2" customWidth="1"/>
    <col min="766" max="766" width="25" style="2" customWidth="1"/>
    <col min="767" max="769" width="16.28515625" style="2" customWidth="1"/>
    <col min="770" max="770" width="15.28515625" style="2" customWidth="1"/>
    <col min="771" max="771" width="17.42578125" style="2" customWidth="1"/>
    <col min="772" max="772" width="12.5703125" style="2" customWidth="1"/>
    <col min="773" max="773" width="6.42578125" style="2" customWidth="1"/>
    <col min="774" max="774" width="48.42578125" style="2" customWidth="1"/>
    <col min="775" max="776" width="14.28515625" style="2" customWidth="1"/>
    <col min="777" max="777" width="16.28515625" style="2" customWidth="1"/>
    <col min="778" max="778" width="21.42578125" style="2" customWidth="1"/>
    <col min="779" max="779" width="12" style="2" customWidth="1"/>
    <col min="780" max="780" width="13.28515625" style="2" customWidth="1"/>
    <col min="781" max="781" width="16.7109375" style="2" customWidth="1"/>
    <col min="782" max="782" width="14.28515625" style="2" customWidth="1"/>
    <col min="783" max="783" width="43.28515625" style="2" customWidth="1"/>
    <col min="784" max="784" width="10.28515625" style="2" customWidth="1"/>
    <col min="785" max="785" width="12.28515625" style="2" customWidth="1"/>
    <col min="786" max="786" width="18.42578125" style="2" customWidth="1"/>
    <col min="787" max="1017" width="9.28515625" style="2"/>
    <col min="1018" max="1018" width="7" style="2" customWidth="1"/>
    <col min="1019" max="1019" width="41" style="2" customWidth="1"/>
    <col min="1020" max="1020" width="13.5703125" style="2" customWidth="1"/>
    <col min="1021" max="1021" width="35.28515625" style="2" customWidth="1"/>
    <col min="1022" max="1022" width="25" style="2" customWidth="1"/>
    <col min="1023" max="1025" width="16.28515625" style="2" customWidth="1"/>
    <col min="1026" max="1026" width="15.28515625" style="2" customWidth="1"/>
    <col min="1027" max="1027" width="17.42578125" style="2" customWidth="1"/>
    <col min="1028" max="1028" width="12.5703125" style="2" customWidth="1"/>
    <col min="1029" max="1029" width="6.42578125" style="2" customWidth="1"/>
    <col min="1030" max="1030" width="48.42578125" style="2" customWidth="1"/>
    <col min="1031" max="1032" width="14.28515625" style="2" customWidth="1"/>
    <col min="1033" max="1033" width="16.28515625" style="2" customWidth="1"/>
    <col min="1034" max="1034" width="21.42578125" style="2" customWidth="1"/>
    <col min="1035" max="1035" width="12" style="2" customWidth="1"/>
    <col min="1036" max="1036" width="13.28515625" style="2" customWidth="1"/>
    <col min="1037" max="1037" width="16.7109375" style="2" customWidth="1"/>
    <col min="1038" max="1038" width="14.28515625" style="2" customWidth="1"/>
    <col min="1039" max="1039" width="43.28515625" style="2" customWidth="1"/>
    <col min="1040" max="1040" width="10.28515625" style="2" customWidth="1"/>
    <col min="1041" max="1041" width="12.28515625" style="2" customWidth="1"/>
    <col min="1042" max="1042" width="18.42578125" style="2" customWidth="1"/>
    <col min="1043" max="1273" width="9.28515625" style="2"/>
    <col min="1274" max="1274" width="7" style="2" customWidth="1"/>
    <col min="1275" max="1275" width="41" style="2" customWidth="1"/>
    <col min="1276" max="1276" width="13.5703125" style="2" customWidth="1"/>
    <col min="1277" max="1277" width="35.28515625" style="2" customWidth="1"/>
    <col min="1278" max="1278" width="25" style="2" customWidth="1"/>
    <col min="1279" max="1281" width="16.28515625" style="2" customWidth="1"/>
    <col min="1282" max="1282" width="15.28515625" style="2" customWidth="1"/>
    <col min="1283" max="1283" width="17.42578125" style="2" customWidth="1"/>
    <col min="1284" max="1284" width="12.5703125" style="2" customWidth="1"/>
    <col min="1285" max="1285" width="6.42578125" style="2" customWidth="1"/>
    <col min="1286" max="1286" width="48.42578125" style="2" customWidth="1"/>
    <col min="1287" max="1288" width="14.28515625" style="2" customWidth="1"/>
    <col min="1289" max="1289" width="16.28515625" style="2" customWidth="1"/>
    <col min="1290" max="1290" width="21.42578125" style="2" customWidth="1"/>
    <col min="1291" max="1291" width="12" style="2" customWidth="1"/>
    <col min="1292" max="1292" width="13.28515625" style="2" customWidth="1"/>
    <col min="1293" max="1293" width="16.7109375" style="2" customWidth="1"/>
    <col min="1294" max="1294" width="14.28515625" style="2" customWidth="1"/>
    <col min="1295" max="1295" width="43.28515625" style="2" customWidth="1"/>
    <col min="1296" max="1296" width="10.28515625" style="2" customWidth="1"/>
    <col min="1297" max="1297" width="12.28515625" style="2" customWidth="1"/>
    <col min="1298" max="1298" width="18.42578125" style="2" customWidth="1"/>
    <col min="1299" max="1529" width="9.28515625" style="2"/>
    <col min="1530" max="1530" width="7" style="2" customWidth="1"/>
    <col min="1531" max="1531" width="41" style="2" customWidth="1"/>
    <col min="1532" max="1532" width="13.5703125" style="2" customWidth="1"/>
    <col min="1533" max="1533" width="35.28515625" style="2" customWidth="1"/>
    <col min="1534" max="1534" width="25" style="2" customWidth="1"/>
    <col min="1535" max="1537" width="16.28515625" style="2" customWidth="1"/>
    <col min="1538" max="1538" width="15.28515625" style="2" customWidth="1"/>
    <col min="1539" max="1539" width="17.42578125" style="2" customWidth="1"/>
    <col min="1540" max="1540" width="12.5703125" style="2" customWidth="1"/>
    <col min="1541" max="1541" width="6.42578125" style="2" customWidth="1"/>
    <col min="1542" max="1542" width="48.42578125" style="2" customWidth="1"/>
    <col min="1543" max="1544" width="14.28515625" style="2" customWidth="1"/>
    <col min="1545" max="1545" width="16.28515625" style="2" customWidth="1"/>
    <col min="1546" max="1546" width="21.42578125" style="2" customWidth="1"/>
    <col min="1547" max="1547" width="12" style="2" customWidth="1"/>
    <col min="1548" max="1548" width="13.28515625" style="2" customWidth="1"/>
    <col min="1549" max="1549" width="16.7109375" style="2" customWidth="1"/>
    <col min="1550" max="1550" width="14.28515625" style="2" customWidth="1"/>
    <col min="1551" max="1551" width="43.28515625" style="2" customWidth="1"/>
    <col min="1552" max="1552" width="10.28515625" style="2" customWidth="1"/>
    <col min="1553" max="1553" width="12.28515625" style="2" customWidth="1"/>
    <col min="1554" max="1554" width="18.42578125" style="2" customWidth="1"/>
    <col min="1555" max="1785" width="9.28515625" style="2"/>
    <col min="1786" max="1786" width="7" style="2" customWidth="1"/>
    <col min="1787" max="1787" width="41" style="2" customWidth="1"/>
    <col min="1788" max="1788" width="13.5703125" style="2" customWidth="1"/>
    <col min="1789" max="1789" width="35.28515625" style="2" customWidth="1"/>
    <col min="1790" max="1790" width="25" style="2" customWidth="1"/>
    <col min="1791" max="1793" width="16.28515625" style="2" customWidth="1"/>
    <col min="1794" max="1794" width="15.28515625" style="2" customWidth="1"/>
    <col min="1795" max="1795" width="17.42578125" style="2" customWidth="1"/>
    <col min="1796" max="1796" width="12.5703125" style="2" customWidth="1"/>
    <col min="1797" max="1797" width="6.42578125" style="2" customWidth="1"/>
    <col min="1798" max="1798" width="48.42578125" style="2" customWidth="1"/>
    <col min="1799" max="1800" width="14.28515625" style="2" customWidth="1"/>
    <col min="1801" max="1801" width="16.28515625" style="2" customWidth="1"/>
    <col min="1802" max="1802" width="21.42578125" style="2" customWidth="1"/>
    <col min="1803" max="1803" width="12" style="2" customWidth="1"/>
    <col min="1804" max="1804" width="13.28515625" style="2" customWidth="1"/>
    <col min="1805" max="1805" width="16.7109375" style="2" customWidth="1"/>
    <col min="1806" max="1806" width="14.28515625" style="2" customWidth="1"/>
    <col min="1807" max="1807" width="43.28515625" style="2" customWidth="1"/>
    <col min="1808" max="1808" width="10.28515625" style="2" customWidth="1"/>
    <col min="1809" max="1809" width="12.28515625" style="2" customWidth="1"/>
    <col min="1810" max="1810" width="18.42578125" style="2" customWidth="1"/>
    <col min="1811" max="2041" width="9.28515625" style="2"/>
    <col min="2042" max="2042" width="7" style="2" customWidth="1"/>
    <col min="2043" max="2043" width="41" style="2" customWidth="1"/>
    <col min="2044" max="2044" width="13.5703125" style="2" customWidth="1"/>
    <col min="2045" max="2045" width="35.28515625" style="2" customWidth="1"/>
    <col min="2046" max="2046" width="25" style="2" customWidth="1"/>
    <col min="2047" max="2049" width="16.28515625" style="2" customWidth="1"/>
    <col min="2050" max="2050" width="15.28515625" style="2" customWidth="1"/>
    <col min="2051" max="2051" width="17.42578125" style="2" customWidth="1"/>
    <col min="2052" max="2052" width="12.5703125" style="2" customWidth="1"/>
    <col min="2053" max="2053" width="6.42578125" style="2" customWidth="1"/>
    <col min="2054" max="2054" width="48.42578125" style="2" customWidth="1"/>
    <col min="2055" max="2056" width="14.28515625" style="2" customWidth="1"/>
    <col min="2057" max="2057" width="16.28515625" style="2" customWidth="1"/>
    <col min="2058" max="2058" width="21.42578125" style="2" customWidth="1"/>
    <col min="2059" max="2059" width="12" style="2" customWidth="1"/>
    <col min="2060" max="2060" width="13.28515625" style="2" customWidth="1"/>
    <col min="2061" max="2061" width="16.7109375" style="2" customWidth="1"/>
    <col min="2062" max="2062" width="14.28515625" style="2" customWidth="1"/>
    <col min="2063" max="2063" width="43.28515625" style="2" customWidth="1"/>
    <col min="2064" max="2064" width="10.28515625" style="2" customWidth="1"/>
    <col min="2065" max="2065" width="12.28515625" style="2" customWidth="1"/>
    <col min="2066" max="2066" width="18.42578125" style="2" customWidth="1"/>
    <col min="2067" max="2297" width="9.28515625" style="2"/>
    <col min="2298" max="2298" width="7" style="2" customWidth="1"/>
    <col min="2299" max="2299" width="41" style="2" customWidth="1"/>
    <col min="2300" max="2300" width="13.5703125" style="2" customWidth="1"/>
    <col min="2301" max="2301" width="35.28515625" style="2" customWidth="1"/>
    <col min="2302" max="2302" width="25" style="2" customWidth="1"/>
    <col min="2303" max="2305" width="16.28515625" style="2" customWidth="1"/>
    <col min="2306" max="2306" width="15.28515625" style="2" customWidth="1"/>
    <col min="2307" max="2307" width="17.42578125" style="2" customWidth="1"/>
    <col min="2308" max="2308" width="12.5703125" style="2" customWidth="1"/>
    <col min="2309" max="2309" width="6.42578125" style="2" customWidth="1"/>
    <col min="2310" max="2310" width="48.42578125" style="2" customWidth="1"/>
    <col min="2311" max="2312" width="14.28515625" style="2" customWidth="1"/>
    <col min="2313" max="2313" width="16.28515625" style="2" customWidth="1"/>
    <col min="2314" max="2314" width="21.42578125" style="2" customWidth="1"/>
    <col min="2315" max="2315" width="12" style="2" customWidth="1"/>
    <col min="2316" max="2316" width="13.28515625" style="2" customWidth="1"/>
    <col min="2317" max="2317" width="16.7109375" style="2" customWidth="1"/>
    <col min="2318" max="2318" width="14.28515625" style="2" customWidth="1"/>
    <col min="2319" max="2319" width="43.28515625" style="2" customWidth="1"/>
    <col min="2320" max="2320" width="10.28515625" style="2" customWidth="1"/>
    <col min="2321" max="2321" width="12.28515625" style="2" customWidth="1"/>
    <col min="2322" max="2322" width="18.42578125" style="2" customWidth="1"/>
    <col min="2323" max="2553" width="9.28515625" style="2"/>
    <col min="2554" max="2554" width="7" style="2" customWidth="1"/>
    <col min="2555" max="2555" width="41" style="2" customWidth="1"/>
    <col min="2556" max="2556" width="13.5703125" style="2" customWidth="1"/>
    <col min="2557" max="2557" width="35.28515625" style="2" customWidth="1"/>
    <col min="2558" max="2558" width="25" style="2" customWidth="1"/>
    <col min="2559" max="2561" width="16.28515625" style="2" customWidth="1"/>
    <col min="2562" max="2562" width="15.28515625" style="2" customWidth="1"/>
    <col min="2563" max="2563" width="17.42578125" style="2" customWidth="1"/>
    <col min="2564" max="2564" width="12.5703125" style="2" customWidth="1"/>
    <col min="2565" max="2565" width="6.42578125" style="2" customWidth="1"/>
    <col min="2566" max="2566" width="48.42578125" style="2" customWidth="1"/>
    <col min="2567" max="2568" width="14.28515625" style="2" customWidth="1"/>
    <col min="2569" max="2569" width="16.28515625" style="2" customWidth="1"/>
    <col min="2570" max="2570" width="21.42578125" style="2" customWidth="1"/>
    <col min="2571" max="2571" width="12" style="2" customWidth="1"/>
    <col min="2572" max="2572" width="13.28515625" style="2" customWidth="1"/>
    <col min="2573" max="2573" width="16.7109375" style="2" customWidth="1"/>
    <col min="2574" max="2574" width="14.28515625" style="2" customWidth="1"/>
    <col min="2575" max="2575" width="43.28515625" style="2" customWidth="1"/>
    <col min="2576" max="2576" width="10.28515625" style="2" customWidth="1"/>
    <col min="2577" max="2577" width="12.28515625" style="2" customWidth="1"/>
    <col min="2578" max="2578" width="18.42578125" style="2" customWidth="1"/>
    <col min="2579" max="2809" width="9.28515625" style="2"/>
    <col min="2810" max="2810" width="7" style="2" customWidth="1"/>
    <col min="2811" max="2811" width="41" style="2" customWidth="1"/>
    <col min="2812" max="2812" width="13.5703125" style="2" customWidth="1"/>
    <col min="2813" max="2813" width="35.28515625" style="2" customWidth="1"/>
    <col min="2814" max="2814" width="25" style="2" customWidth="1"/>
    <col min="2815" max="2817" width="16.28515625" style="2" customWidth="1"/>
    <col min="2818" max="2818" width="15.28515625" style="2" customWidth="1"/>
    <col min="2819" max="2819" width="17.42578125" style="2" customWidth="1"/>
    <col min="2820" max="2820" width="12.5703125" style="2" customWidth="1"/>
    <col min="2821" max="2821" width="6.42578125" style="2" customWidth="1"/>
    <col min="2822" max="2822" width="48.42578125" style="2" customWidth="1"/>
    <col min="2823" max="2824" width="14.28515625" style="2" customWidth="1"/>
    <col min="2825" max="2825" width="16.28515625" style="2" customWidth="1"/>
    <col min="2826" max="2826" width="21.42578125" style="2" customWidth="1"/>
    <col min="2827" max="2827" width="12" style="2" customWidth="1"/>
    <col min="2828" max="2828" width="13.28515625" style="2" customWidth="1"/>
    <col min="2829" max="2829" width="16.7109375" style="2" customWidth="1"/>
    <col min="2830" max="2830" width="14.28515625" style="2" customWidth="1"/>
    <col min="2831" max="2831" width="43.28515625" style="2" customWidth="1"/>
    <col min="2832" max="2832" width="10.28515625" style="2" customWidth="1"/>
    <col min="2833" max="2833" width="12.28515625" style="2" customWidth="1"/>
    <col min="2834" max="2834" width="18.42578125" style="2" customWidth="1"/>
    <col min="2835" max="3065" width="9.28515625" style="2"/>
    <col min="3066" max="3066" width="7" style="2" customWidth="1"/>
    <col min="3067" max="3067" width="41" style="2" customWidth="1"/>
    <col min="3068" max="3068" width="13.5703125" style="2" customWidth="1"/>
    <col min="3069" max="3069" width="35.28515625" style="2" customWidth="1"/>
    <col min="3070" max="3070" width="25" style="2" customWidth="1"/>
    <col min="3071" max="3073" width="16.28515625" style="2" customWidth="1"/>
    <col min="3074" max="3074" width="15.28515625" style="2" customWidth="1"/>
    <col min="3075" max="3075" width="17.42578125" style="2" customWidth="1"/>
    <col min="3076" max="3076" width="12.5703125" style="2" customWidth="1"/>
    <col min="3077" max="3077" width="6.42578125" style="2" customWidth="1"/>
    <col min="3078" max="3078" width="48.42578125" style="2" customWidth="1"/>
    <col min="3079" max="3080" width="14.28515625" style="2" customWidth="1"/>
    <col min="3081" max="3081" width="16.28515625" style="2" customWidth="1"/>
    <col min="3082" max="3082" width="21.42578125" style="2" customWidth="1"/>
    <col min="3083" max="3083" width="12" style="2" customWidth="1"/>
    <col min="3084" max="3084" width="13.28515625" style="2" customWidth="1"/>
    <col min="3085" max="3085" width="16.7109375" style="2" customWidth="1"/>
    <col min="3086" max="3086" width="14.28515625" style="2" customWidth="1"/>
    <col min="3087" max="3087" width="43.28515625" style="2" customWidth="1"/>
    <col min="3088" max="3088" width="10.28515625" style="2" customWidth="1"/>
    <col min="3089" max="3089" width="12.28515625" style="2" customWidth="1"/>
    <col min="3090" max="3090" width="18.42578125" style="2" customWidth="1"/>
    <col min="3091" max="3321" width="9.28515625" style="2"/>
    <col min="3322" max="3322" width="7" style="2" customWidth="1"/>
    <col min="3323" max="3323" width="41" style="2" customWidth="1"/>
    <col min="3324" max="3324" width="13.5703125" style="2" customWidth="1"/>
    <col min="3325" max="3325" width="35.28515625" style="2" customWidth="1"/>
    <col min="3326" max="3326" width="25" style="2" customWidth="1"/>
    <col min="3327" max="3329" width="16.28515625" style="2" customWidth="1"/>
    <col min="3330" max="3330" width="15.28515625" style="2" customWidth="1"/>
    <col min="3331" max="3331" width="17.42578125" style="2" customWidth="1"/>
    <col min="3332" max="3332" width="12.5703125" style="2" customWidth="1"/>
    <col min="3333" max="3333" width="6.42578125" style="2" customWidth="1"/>
    <col min="3334" max="3334" width="48.42578125" style="2" customWidth="1"/>
    <col min="3335" max="3336" width="14.28515625" style="2" customWidth="1"/>
    <col min="3337" max="3337" width="16.28515625" style="2" customWidth="1"/>
    <col min="3338" max="3338" width="21.42578125" style="2" customWidth="1"/>
    <col min="3339" max="3339" width="12" style="2" customWidth="1"/>
    <col min="3340" max="3340" width="13.28515625" style="2" customWidth="1"/>
    <col min="3341" max="3341" width="16.7109375" style="2" customWidth="1"/>
    <col min="3342" max="3342" width="14.28515625" style="2" customWidth="1"/>
    <col min="3343" max="3343" width="43.28515625" style="2" customWidth="1"/>
    <col min="3344" max="3344" width="10.28515625" style="2" customWidth="1"/>
    <col min="3345" max="3345" width="12.28515625" style="2" customWidth="1"/>
    <col min="3346" max="3346" width="18.42578125" style="2" customWidth="1"/>
    <col min="3347" max="3577" width="9.28515625" style="2"/>
    <col min="3578" max="3578" width="7" style="2" customWidth="1"/>
    <col min="3579" max="3579" width="41" style="2" customWidth="1"/>
    <col min="3580" max="3580" width="13.5703125" style="2" customWidth="1"/>
    <col min="3581" max="3581" width="35.28515625" style="2" customWidth="1"/>
    <col min="3582" max="3582" width="25" style="2" customWidth="1"/>
    <col min="3583" max="3585" width="16.28515625" style="2" customWidth="1"/>
    <col min="3586" max="3586" width="15.28515625" style="2" customWidth="1"/>
    <col min="3587" max="3587" width="17.42578125" style="2" customWidth="1"/>
    <col min="3588" max="3588" width="12.5703125" style="2" customWidth="1"/>
    <col min="3589" max="3589" width="6.42578125" style="2" customWidth="1"/>
    <col min="3590" max="3590" width="48.42578125" style="2" customWidth="1"/>
    <col min="3591" max="3592" width="14.28515625" style="2" customWidth="1"/>
    <col min="3593" max="3593" width="16.28515625" style="2" customWidth="1"/>
    <col min="3594" max="3594" width="21.42578125" style="2" customWidth="1"/>
    <col min="3595" max="3595" width="12" style="2" customWidth="1"/>
    <col min="3596" max="3596" width="13.28515625" style="2" customWidth="1"/>
    <col min="3597" max="3597" width="16.7109375" style="2" customWidth="1"/>
    <col min="3598" max="3598" width="14.28515625" style="2" customWidth="1"/>
    <col min="3599" max="3599" width="43.28515625" style="2" customWidth="1"/>
    <col min="3600" max="3600" width="10.28515625" style="2" customWidth="1"/>
    <col min="3601" max="3601" width="12.28515625" style="2" customWidth="1"/>
    <col min="3602" max="3602" width="18.42578125" style="2" customWidth="1"/>
    <col min="3603" max="3833" width="9.28515625" style="2"/>
    <col min="3834" max="3834" width="7" style="2" customWidth="1"/>
    <col min="3835" max="3835" width="41" style="2" customWidth="1"/>
    <col min="3836" max="3836" width="13.5703125" style="2" customWidth="1"/>
    <col min="3837" max="3837" width="35.28515625" style="2" customWidth="1"/>
    <col min="3838" max="3838" width="25" style="2" customWidth="1"/>
    <col min="3839" max="3841" width="16.28515625" style="2" customWidth="1"/>
    <col min="3842" max="3842" width="15.28515625" style="2" customWidth="1"/>
    <col min="3843" max="3843" width="17.42578125" style="2" customWidth="1"/>
    <col min="3844" max="3844" width="12.5703125" style="2" customWidth="1"/>
    <col min="3845" max="3845" width="6.42578125" style="2" customWidth="1"/>
    <col min="3846" max="3846" width="48.42578125" style="2" customWidth="1"/>
    <col min="3847" max="3848" width="14.28515625" style="2" customWidth="1"/>
    <col min="3849" max="3849" width="16.28515625" style="2" customWidth="1"/>
    <col min="3850" max="3850" width="21.42578125" style="2" customWidth="1"/>
    <col min="3851" max="3851" width="12" style="2" customWidth="1"/>
    <col min="3852" max="3852" width="13.28515625" style="2" customWidth="1"/>
    <col min="3853" max="3853" width="16.7109375" style="2" customWidth="1"/>
    <col min="3854" max="3854" width="14.28515625" style="2" customWidth="1"/>
    <col min="3855" max="3855" width="43.28515625" style="2" customWidth="1"/>
    <col min="3856" max="3856" width="10.28515625" style="2" customWidth="1"/>
    <col min="3857" max="3857" width="12.28515625" style="2" customWidth="1"/>
    <col min="3858" max="3858" width="18.42578125" style="2" customWidth="1"/>
    <col min="3859" max="4089" width="9.28515625" style="2"/>
    <col min="4090" max="4090" width="7" style="2" customWidth="1"/>
    <col min="4091" max="4091" width="41" style="2" customWidth="1"/>
    <col min="4092" max="4092" width="13.5703125" style="2" customWidth="1"/>
    <col min="4093" max="4093" width="35.28515625" style="2" customWidth="1"/>
    <col min="4094" max="4094" width="25" style="2" customWidth="1"/>
    <col min="4095" max="4097" width="16.28515625" style="2" customWidth="1"/>
    <col min="4098" max="4098" width="15.28515625" style="2" customWidth="1"/>
    <col min="4099" max="4099" width="17.42578125" style="2" customWidth="1"/>
    <col min="4100" max="4100" width="12.5703125" style="2" customWidth="1"/>
    <col min="4101" max="4101" width="6.42578125" style="2" customWidth="1"/>
    <col min="4102" max="4102" width="48.42578125" style="2" customWidth="1"/>
    <col min="4103" max="4104" width="14.28515625" style="2" customWidth="1"/>
    <col min="4105" max="4105" width="16.28515625" style="2" customWidth="1"/>
    <col min="4106" max="4106" width="21.42578125" style="2" customWidth="1"/>
    <col min="4107" max="4107" width="12" style="2" customWidth="1"/>
    <col min="4108" max="4108" width="13.28515625" style="2" customWidth="1"/>
    <col min="4109" max="4109" width="16.7109375" style="2" customWidth="1"/>
    <col min="4110" max="4110" width="14.28515625" style="2" customWidth="1"/>
    <col min="4111" max="4111" width="43.28515625" style="2" customWidth="1"/>
    <col min="4112" max="4112" width="10.28515625" style="2" customWidth="1"/>
    <col min="4113" max="4113" width="12.28515625" style="2" customWidth="1"/>
    <col min="4114" max="4114" width="18.42578125" style="2" customWidth="1"/>
    <col min="4115" max="4345" width="9.28515625" style="2"/>
    <col min="4346" max="4346" width="7" style="2" customWidth="1"/>
    <col min="4347" max="4347" width="41" style="2" customWidth="1"/>
    <col min="4348" max="4348" width="13.5703125" style="2" customWidth="1"/>
    <col min="4349" max="4349" width="35.28515625" style="2" customWidth="1"/>
    <col min="4350" max="4350" width="25" style="2" customWidth="1"/>
    <col min="4351" max="4353" width="16.28515625" style="2" customWidth="1"/>
    <col min="4354" max="4354" width="15.28515625" style="2" customWidth="1"/>
    <col min="4355" max="4355" width="17.42578125" style="2" customWidth="1"/>
    <col min="4356" max="4356" width="12.5703125" style="2" customWidth="1"/>
    <col min="4357" max="4357" width="6.42578125" style="2" customWidth="1"/>
    <col min="4358" max="4358" width="48.42578125" style="2" customWidth="1"/>
    <col min="4359" max="4360" width="14.28515625" style="2" customWidth="1"/>
    <col min="4361" max="4361" width="16.28515625" style="2" customWidth="1"/>
    <col min="4362" max="4362" width="21.42578125" style="2" customWidth="1"/>
    <col min="4363" max="4363" width="12" style="2" customWidth="1"/>
    <col min="4364" max="4364" width="13.28515625" style="2" customWidth="1"/>
    <col min="4365" max="4365" width="16.7109375" style="2" customWidth="1"/>
    <col min="4366" max="4366" width="14.28515625" style="2" customWidth="1"/>
    <col min="4367" max="4367" width="43.28515625" style="2" customWidth="1"/>
    <col min="4368" max="4368" width="10.28515625" style="2" customWidth="1"/>
    <col min="4369" max="4369" width="12.28515625" style="2" customWidth="1"/>
    <col min="4370" max="4370" width="18.42578125" style="2" customWidth="1"/>
    <col min="4371" max="4601" width="9.28515625" style="2"/>
    <col min="4602" max="4602" width="7" style="2" customWidth="1"/>
    <col min="4603" max="4603" width="41" style="2" customWidth="1"/>
    <col min="4604" max="4604" width="13.5703125" style="2" customWidth="1"/>
    <col min="4605" max="4605" width="35.28515625" style="2" customWidth="1"/>
    <col min="4606" max="4606" width="25" style="2" customWidth="1"/>
    <col min="4607" max="4609" width="16.28515625" style="2" customWidth="1"/>
    <col min="4610" max="4610" width="15.28515625" style="2" customWidth="1"/>
    <col min="4611" max="4611" width="17.42578125" style="2" customWidth="1"/>
    <col min="4612" max="4612" width="12.5703125" style="2" customWidth="1"/>
    <col min="4613" max="4613" width="6.42578125" style="2" customWidth="1"/>
    <col min="4614" max="4614" width="48.42578125" style="2" customWidth="1"/>
    <col min="4615" max="4616" width="14.28515625" style="2" customWidth="1"/>
    <col min="4617" max="4617" width="16.28515625" style="2" customWidth="1"/>
    <col min="4618" max="4618" width="21.42578125" style="2" customWidth="1"/>
    <col min="4619" max="4619" width="12" style="2" customWidth="1"/>
    <col min="4620" max="4620" width="13.28515625" style="2" customWidth="1"/>
    <col min="4621" max="4621" width="16.7109375" style="2" customWidth="1"/>
    <col min="4622" max="4622" width="14.28515625" style="2" customWidth="1"/>
    <col min="4623" max="4623" width="43.28515625" style="2" customWidth="1"/>
    <col min="4624" max="4624" width="10.28515625" style="2" customWidth="1"/>
    <col min="4625" max="4625" width="12.28515625" style="2" customWidth="1"/>
    <col min="4626" max="4626" width="18.42578125" style="2" customWidth="1"/>
    <col min="4627" max="4857" width="9.28515625" style="2"/>
    <col min="4858" max="4858" width="7" style="2" customWidth="1"/>
    <col min="4859" max="4859" width="41" style="2" customWidth="1"/>
    <col min="4860" max="4860" width="13.5703125" style="2" customWidth="1"/>
    <col min="4861" max="4861" width="35.28515625" style="2" customWidth="1"/>
    <col min="4862" max="4862" width="25" style="2" customWidth="1"/>
    <col min="4863" max="4865" width="16.28515625" style="2" customWidth="1"/>
    <col min="4866" max="4866" width="15.28515625" style="2" customWidth="1"/>
    <col min="4867" max="4867" width="17.42578125" style="2" customWidth="1"/>
    <col min="4868" max="4868" width="12.5703125" style="2" customWidth="1"/>
    <col min="4869" max="4869" width="6.42578125" style="2" customWidth="1"/>
    <col min="4870" max="4870" width="48.42578125" style="2" customWidth="1"/>
    <col min="4871" max="4872" width="14.28515625" style="2" customWidth="1"/>
    <col min="4873" max="4873" width="16.28515625" style="2" customWidth="1"/>
    <col min="4874" max="4874" width="21.42578125" style="2" customWidth="1"/>
    <col min="4875" max="4875" width="12" style="2" customWidth="1"/>
    <col min="4876" max="4876" width="13.28515625" style="2" customWidth="1"/>
    <col min="4877" max="4877" width="16.7109375" style="2" customWidth="1"/>
    <col min="4878" max="4878" width="14.28515625" style="2" customWidth="1"/>
    <col min="4879" max="4879" width="43.28515625" style="2" customWidth="1"/>
    <col min="4880" max="4880" width="10.28515625" style="2" customWidth="1"/>
    <col min="4881" max="4881" width="12.28515625" style="2" customWidth="1"/>
    <col min="4882" max="4882" width="18.42578125" style="2" customWidth="1"/>
    <col min="4883" max="5113" width="9.28515625" style="2"/>
    <col min="5114" max="5114" width="7" style="2" customWidth="1"/>
    <col min="5115" max="5115" width="41" style="2" customWidth="1"/>
    <col min="5116" max="5116" width="13.5703125" style="2" customWidth="1"/>
    <col min="5117" max="5117" width="35.28515625" style="2" customWidth="1"/>
    <col min="5118" max="5118" width="25" style="2" customWidth="1"/>
    <col min="5119" max="5121" width="16.28515625" style="2" customWidth="1"/>
    <col min="5122" max="5122" width="15.28515625" style="2" customWidth="1"/>
    <col min="5123" max="5123" width="17.42578125" style="2" customWidth="1"/>
    <col min="5124" max="5124" width="12.5703125" style="2" customWidth="1"/>
    <col min="5125" max="5125" width="6.42578125" style="2" customWidth="1"/>
    <col min="5126" max="5126" width="48.42578125" style="2" customWidth="1"/>
    <col min="5127" max="5128" width="14.28515625" style="2" customWidth="1"/>
    <col min="5129" max="5129" width="16.28515625" style="2" customWidth="1"/>
    <col min="5130" max="5130" width="21.42578125" style="2" customWidth="1"/>
    <col min="5131" max="5131" width="12" style="2" customWidth="1"/>
    <col min="5132" max="5132" width="13.28515625" style="2" customWidth="1"/>
    <col min="5133" max="5133" width="16.7109375" style="2" customWidth="1"/>
    <col min="5134" max="5134" width="14.28515625" style="2" customWidth="1"/>
    <col min="5135" max="5135" width="43.28515625" style="2" customWidth="1"/>
    <col min="5136" max="5136" width="10.28515625" style="2" customWidth="1"/>
    <col min="5137" max="5137" width="12.28515625" style="2" customWidth="1"/>
    <col min="5138" max="5138" width="18.42578125" style="2" customWidth="1"/>
    <col min="5139" max="5369" width="9.28515625" style="2"/>
    <col min="5370" max="5370" width="7" style="2" customWidth="1"/>
    <col min="5371" max="5371" width="41" style="2" customWidth="1"/>
    <col min="5372" max="5372" width="13.5703125" style="2" customWidth="1"/>
    <col min="5373" max="5373" width="35.28515625" style="2" customWidth="1"/>
    <col min="5374" max="5374" width="25" style="2" customWidth="1"/>
    <col min="5375" max="5377" width="16.28515625" style="2" customWidth="1"/>
    <col min="5378" max="5378" width="15.28515625" style="2" customWidth="1"/>
    <col min="5379" max="5379" width="17.42578125" style="2" customWidth="1"/>
    <col min="5380" max="5380" width="12.5703125" style="2" customWidth="1"/>
    <col min="5381" max="5381" width="6.42578125" style="2" customWidth="1"/>
    <col min="5382" max="5382" width="48.42578125" style="2" customWidth="1"/>
    <col min="5383" max="5384" width="14.28515625" style="2" customWidth="1"/>
    <col min="5385" max="5385" width="16.28515625" style="2" customWidth="1"/>
    <col min="5386" max="5386" width="21.42578125" style="2" customWidth="1"/>
    <col min="5387" max="5387" width="12" style="2" customWidth="1"/>
    <col min="5388" max="5388" width="13.28515625" style="2" customWidth="1"/>
    <col min="5389" max="5389" width="16.7109375" style="2" customWidth="1"/>
    <col min="5390" max="5390" width="14.28515625" style="2" customWidth="1"/>
    <col min="5391" max="5391" width="43.28515625" style="2" customWidth="1"/>
    <col min="5392" max="5392" width="10.28515625" style="2" customWidth="1"/>
    <col min="5393" max="5393" width="12.28515625" style="2" customWidth="1"/>
    <col min="5394" max="5394" width="18.42578125" style="2" customWidth="1"/>
    <col min="5395" max="5625" width="9.28515625" style="2"/>
    <col min="5626" max="5626" width="7" style="2" customWidth="1"/>
    <col min="5627" max="5627" width="41" style="2" customWidth="1"/>
    <col min="5628" max="5628" width="13.5703125" style="2" customWidth="1"/>
    <col min="5629" max="5629" width="35.28515625" style="2" customWidth="1"/>
    <col min="5630" max="5630" width="25" style="2" customWidth="1"/>
    <col min="5631" max="5633" width="16.28515625" style="2" customWidth="1"/>
    <col min="5634" max="5634" width="15.28515625" style="2" customWidth="1"/>
    <col min="5635" max="5635" width="17.42578125" style="2" customWidth="1"/>
    <col min="5636" max="5636" width="12.5703125" style="2" customWidth="1"/>
    <col min="5637" max="5637" width="6.42578125" style="2" customWidth="1"/>
    <col min="5638" max="5638" width="48.42578125" style="2" customWidth="1"/>
    <col min="5639" max="5640" width="14.28515625" style="2" customWidth="1"/>
    <col min="5641" max="5641" width="16.28515625" style="2" customWidth="1"/>
    <col min="5642" max="5642" width="21.42578125" style="2" customWidth="1"/>
    <col min="5643" max="5643" width="12" style="2" customWidth="1"/>
    <col min="5644" max="5644" width="13.28515625" style="2" customWidth="1"/>
    <col min="5645" max="5645" width="16.7109375" style="2" customWidth="1"/>
    <col min="5646" max="5646" width="14.28515625" style="2" customWidth="1"/>
    <col min="5647" max="5647" width="43.28515625" style="2" customWidth="1"/>
    <col min="5648" max="5648" width="10.28515625" style="2" customWidth="1"/>
    <col min="5649" max="5649" width="12.28515625" style="2" customWidth="1"/>
    <col min="5650" max="5650" width="18.42578125" style="2" customWidth="1"/>
    <col min="5651" max="5881" width="9.28515625" style="2"/>
    <col min="5882" max="5882" width="7" style="2" customWidth="1"/>
    <col min="5883" max="5883" width="41" style="2" customWidth="1"/>
    <col min="5884" max="5884" width="13.5703125" style="2" customWidth="1"/>
    <col min="5885" max="5885" width="35.28515625" style="2" customWidth="1"/>
    <col min="5886" max="5886" width="25" style="2" customWidth="1"/>
    <col min="5887" max="5889" width="16.28515625" style="2" customWidth="1"/>
    <col min="5890" max="5890" width="15.28515625" style="2" customWidth="1"/>
    <col min="5891" max="5891" width="17.42578125" style="2" customWidth="1"/>
    <col min="5892" max="5892" width="12.5703125" style="2" customWidth="1"/>
    <col min="5893" max="5893" width="6.42578125" style="2" customWidth="1"/>
    <col min="5894" max="5894" width="48.42578125" style="2" customWidth="1"/>
    <col min="5895" max="5896" width="14.28515625" style="2" customWidth="1"/>
    <col min="5897" max="5897" width="16.28515625" style="2" customWidth="1"/>
    <col min="5898" max="5898" width="21.42578125" style="2" customWidth="1"/>
    <col min="5899" max="5899" width="12" style="2" customWidth="1"/>
    <col min="5900" max="5900" width="13.28515625" style="2" customWidth="1"/>
    <col min="5901" max="5901" width="16.7109375" style="2" customWidth="1"/>
    <col min="5902" max="5902" width="14.28515625" style="2" customWidth="1"/>
    <col min="5903" max="5903" width="43.28515625" style="2" customWidth="1"/>
    <col min="5904" max="5904" width="10.28515625" style="2" customWidth="1"/>
    <col min="5905" max="5905" width="12.28515625" style="2" customWidth="1"/>
    <col min="5906" max="5906" width="18.42578125" style="2" customWidth="1"/>
    <col min="5907" max="6137" width="9.28515625" style="2"/>
    <col min="6138" max="6138" width="7" style="2" customWidth="1"/>
    <col min="6139" max="6139" width="41" style="2" customWidth="1"/>
    <col min="6140" max="6140" width="13.5703125" style="2" customWidth="1"/>
    <col min="6141" max="6141" width="35.28515625" style="2" customWidth="1"/>
    <col min="6142" max="6142" width="25" style="2" customWidth="1"/>
    <col min="6143" max="6145" width="16.28515625" style="2" customWidth="1"/>
    <col min="6146" max="6146" width="15.28515625" style="2" customWidth="1"/>
    <col min="6147" max="6147" width="17.42578125" style="2" customWidth="1"/>
    <col min="6148" max="6148" width="12.5703125" style="2" customWidth="1"/>
    <col min="6149" max="6149" width="6.42578125" style="2" customWidth="1"/>
    <col min="6150" max="6150" width="48.42578125" style="2" customWidth="1"/>
    <col min="6151" max="6152" width="14.28515625" style="2" customWidth="1"/>
    <col min="6153" max="6153" width="16.28515625" style="2" customWidth="1"/>
    <col min="6154" max="6154" width="21.42578125" style="2" customWidth="1"/>
    <col min="6155" max="6155" width="12" style="2" customWidth="1"/>
    <col min="6156" max="6156" width="13.28515625" style="2" customWidth="1"/>
    <col min="6157" max="6157" width="16.7109375" style="2" customWidth="1"/>
    <col min="6158" max="6158" width="14.28515625" style="2" customWidth="1"/>
    <col min="6159" max="6159" width="43.28515625" style="2" customWidth="1"/>
    <col min="6160" max="6160" width="10.28515625" style="2" customWidth="1"/>
    <col min="6161" max="6161" width="12.28515625" style="2" customWidth="1"/>
    <col min="6162" max="6162" width="18.42578125" style="2" customWidth="1"/>
    <col min="6163" max="6393" width="9.28515625" style="2"/>
    <col min="6394" max="6394" width="7" style="2" customWidth="1"/>
    <col min="6395" max="6395" width="41" style="2" customWidth="1"/>
    <col min="6396" max="6396" width="13.5703125" style="2" customWidth="1"/>
    <col min="6397" max="6397" width="35.28515625" style="2" customWidth="1"/>
    <col min="6398" max="6398" width="25" style="2" customWidth="1"/>
    <col min="6399" max="6401" width="16.28515625" style="2" customWidth="1"/>
    <col min="6402" max="6402" width="15.28515625" style="2" customWidth="1"/>
    <col min="6403" max="6403" width="17.42578125" style="2" customWidth="1"/>
    <col min="6404" max="6404" width="12.5703125" style="2" customWidth="1"/>
    <col min="6405" max="6405" width="6.42578125" style="2" customWidth="1"/>
    <col min="6406" max="6406" width="48.42578125" style="2" customWidth="1"/>
    <col min="6407" max="6408" width="14.28515625" style="2" customWidth="1"/>
    <col min="6409" max="6409" width="16.28515625" style="2" customWidth="1"/>
    <col min="6410" max="6410" width="21.42578125" style="2" customWidth="1"/>
    <col min="6411" max="6411" width="12" style="2" customWidth="1"/>
    <col min="6412" max="6412" width="13.28515625" style="2" customWidth="1"/>
    <col min="6413" max="6413" width="16.7109375" style="2" customWidth="1"/>
    <col min="6414" max="6414" width="14.28515625" style="2" customWidth="1"/>
    <col min="6415" max="6415" width="43.28515625" style="2" customWidth="1"/>
    <col min="6416" max="6416" width="10.28515625" style="2" customWidth="1"/>
    <col min="6417" max="6417" width="12.28515625" style="2" customWidth="1"/>
    <col min="6418" max="6418" width="18.42578125" style="2" customWidth="1"/>
    <col min="6419" max="6649" width="9.28515625" style="2"/>
    <col min="6650" max="6650" width="7" style="2" customWidth="1"/>
    <col min="6651" max="6651" width="41" style="2" customWidth="1"/>
    <col min="6652" max="6652" width="13.5703125" style="2" customWidth="1"/>
    <col min="6653" max="6653" width="35.28515625" style="2" customWidth="1"/>
    <col min="6654" max="6654" width="25" style="2" customWidth="1"/>
    <col min="6655" max="6657" width="16.28515625" style="2" customWidth="1"/>
    <col min="6658" max="6658" width="15.28515625" style="2" customWidth="1"/>
    <col min="6659" max="6659" width="17.42578125" style="2" customWidth="1"/>
    <col min="6660" max="6660" width="12.5703125" style="2" customWidth="1"/>
    <col min="6661" max="6661" width="6.42578125" style="2" customWidth="1"/>
    <col min="6662" max="6662" width="48.42578125" style="2" customWidth="1"/>
    <col min="6663" max="6664" width="14.28515625" style="2" customWidth="1"/>
    <col min="6665" max="6665" width="16.28515625" style="2" customWidth="1"/>
    <col min="6666" max="6666" width="21.42578125" style="2" customWidth="1"/>
    <col min="6667" max="6667" width="12" style="2" customWidth="1"/>
    <col min="6668" max="6668" width="13.28515625" style="2" customWidth="1"/>
    <col min="6669" max="6669" width="16.7109375" style="2" customWidth="1"/>
    <col min="6670" max="6670" width="14.28515625" style="2" customWidth="1"/>
    <col min="6671" max="6671" width="43.28515625" style="2" customWidth="1"/>
    <col min="6672" max="6672" width="10.28515625" style="2" customWidth="1"/>
    <col min="6673" max="6673" width="12.28515625" style="2" customWidth="1"/>
    <col min="6674" max="6674" width="18.42578125" style="2" customWidth="1"/>
    <col min="6675" max="6905" width="9.28515625" style="2"/>
    <col min="6906" max="6906" width="7" style="2" customWidth="1"/>
    <col min="6907" max="6907" width="41" style="2" customWidth="1"/>
    <col min="6908" max="6908" width="13.5703125" style="2" customWidth="1"/>
    <col min="6909" max="6909" width="35.28515625" style="2" customWidth="1"/>
    <col min="6910" max="6910" width="25" style="2" customWidth="1"/>
    <col min="6911" max="6913" width="16.28515625" style="2" customWidth="1"/>
    <col min="6914" max="6914" width="15.28515625" style="2" customWidth="1"/>
    <col min="6915" max="6915" width="17.42578125" style="2" customWidth="1"/>
    <col min="6916" max="6916" width="12.5703125" style="2" customWidth="1"/>
    <col min="6917" max="6917" width="6.42578125" style="2" customWidth="1"/>
    <col min="6918" max="6918" width="48.42578125" style="2" customWidth="1"/>
    <col min="6919" max="6920" width="14.28515625" style="2" customWidth="1"/>
    <col min="6921" max="6921" width="16.28515625" style="2" customWidth="1"/>
    <col min="6922" max="6922" width="21.42578125" style="2" customWidth="1"/>
    <col min="6923" max="6923" width="12" style="2" customWidth="1"/>
    <col min="6924" max="6924" width="13.28515625" style="2" customWidth="1"/>
    <col min="6925" max="6925" width="16.7109375" style="2" customWidth="1"/>
    <col min="6926" max="6926" width="14.28515625" style="2" customWidth="1"/>
    <col min="6927" max="6927" width="43.28515625" style="2" customWidth="1"/>
    <col min="6928" max="6928" width="10.28515625" style="2" customWidth="1"/>
    <col min="6929" max="6929" width="12.28515625" style="2" customWidth="1"/>
    <col min="6930" max="6930" width="18.42578125" style="2" customWidth="1"/>
    <col min="6931" max="7161" width="9.28515625" style="2"/>
    <col min="7162" max="7162" width="7" style="2" customWidth="1"/>
    <col min="7163" max="7163" width="41" style="2" customWidth="1"/>
    <col min="7164" max="7164" width="13.5703125" style="2" customWidth="1"/>
    <col min="7165" max="7165" width="35.28515625" style="2" customWidth="1"/>
    <col min="7166" max="7166" width="25" style="2" customWidth="1"/>
    <col min="7167" max="7169" width="16.28515625" style="2" customWidth="1"/>
    <col min="7170" max="7170" width="15.28515625" style="2" customWidth="1"/>
    <col min="7171" max="7171" width="17.42578125" style="2" customWidth="1"/>
    <col min="7172" max="7172" width="12.5703125" style="2" customWidth="1"/>
    <col min="7173" max="7173" width="6.42578125" style="2" customWidth="1"/>
    <col min="7174" max="7174" width="48.42578125" style="2" customWidth="1"/>
    <col min="7175" max="7176" width="14.28515625" style="2" customWidth="1"/>
    <col min="7177" max="7177" width="16.28515625" style="2" customWidth="1"/>
    <col min="7178" max="7178" width="21.42578125" style="2" customWidth="1"/>
    <col min="7179" max="7179" width="12" style="2" customWidth="1"/>
    <col min="7180" max="7180" width="13.28515625" style="2" customWidth="1"/>
    <col min="7181" max="7181" width="16.7109375" style="2" customWidth="1"/>
    <col min="7182" max="7182" width="14.28515625" style="2" customWidth="1"/>
    <col min="7183" max="7183" width="43.28515625" style="2" customWidth="1"/>
    <col min="7184" max="7184" width="10.28515625" style="2" customWidth="1"/>
    <col min="7185" max="7185" width="12.28515625" style="2" customWidth="1"/>
    <col min="7186" max="7186" width="18.42578125" style="2" customWidth="1"/>
    <col min="7187" max="7417" width="9.28515625" style="2"/>
    <col min="7418" max="7418" width="7" style="2" customWidth="1"/>
    <col min="7419" max="7419" width="41" style="2" customWidth="1"/>
    <col min="7420" max="7420" width="13.5703125" style="2" customWidth="1"/>
    <col min="7421" max="7421" width="35.28515625" style="2" customWidth="1"/>
    <col min="7422" max="7422" width="25" style="2" customWidth="1"/>
    <col min="7423" max="7425" width="16.28515625" style="2" customWidth="1"/>
    <col min="7426" max="7426" width="15.28515625" style="2" customWidth="1"/>
    <col min="7427" max="7427" width="17.42578125" style="2" customWidth="1"/>
    <col min="7428" max="7428" width="12.5703125" style="2" customWidth="1"/>
    <col min="7429" max="7429" width="6.42578125" style="2" customWidth="1"/>
    <col min="7430" max="7430" width="48.42578125" style="2" customWidth="1"/>
    <col min="7431" max="7432" width="14.28515625" style="2" customWidth="1"/>
    <col min="7433" max="7433" width="16.28515625" style="2" customWidth="1"/>
    <col min="7434" max="7434" width="21.42578125" style="2" customWidth="1"/>
    <col min="7435" max="7435" width="12" style="2" customWidth="1"/>
    <col min="7436" max="7436" width="13.28515625" style="2" customWidth="1"/>
    <col min="7437" max="7437" width="16.7109375" style="2" customWidth="1"/>
    <col min="7438" max="7438" width="14.28515625" style="2" customWidth="1"/>
    <col min="7439" max="7439" width="43.28515625" style="2" customWidth="1"/>
    <col min="7440" max="7440" width="10.28515625" style="2" customWidth="1"/>
    <col min="7441" max="7441" width="12.28515625" style="2" customWidth="1"/>
    <col min="7442" max="7442" width="18.42578125" style="2" customWidth="1"/>
    <col min="7443" max="7673" width="9.28515625" style="2"/>
    <col min="7674" max="7674" width="7" style="2" customWidth="1"/>
    <col min="7675" max="7675" width="41" style="2" customWidth="1"/>
    <col min="7676" max="7676" width="13.5703125" style="2" customWidth="1"/>
    <col min="7677" max="7677" width="35.28515625" style="2" customWidth="1"/>
    <col min="7678" max="7678" width="25" style="2" customWidth="1"/>
    <col min="7679" max="7681" width="16.28515625" style="2" customWidth="1"/>
    <col min="7682" max="7682" width="15.28515625" style="2" customWidth="1"/>
    <col min="7683" max="7683" width="17.42578125" style="2" customWidth="1"/>
    <col min="7684" max="7684" width="12.5703125" style="2" customWidth="1"/>
    <col min="7685" max="7685" width="6.42578125" style="2" customWidth="1"/>
    <col min="7686" max="7686" width="48.42578125" style="2" customWidth="1"/>
    <col min="7687" max="7688" width="14.28515625" style="2" customWidth="1"/>
    <col min="7689" max="7689" width="16.28515625" style="2" customWidth="1"/>
    <col min="7690" max="7690" width="21.42578125" style="2" customWidth="1"/>
    <col min="7691" max="7691" width="12" style="2" customWidth="1"/>
    <col min="7692" max="7692" width="13.28515625" style="2" customWidth="1"/>
    <col min="7693" max="7693" width="16.7109375" style="2" customWidth="1"/>
    <col min="7694" max="7694" width="14.28515625" style="2" customWidth="1"/>
    <col min="7695" max="7695" width="43.28515625" style="2" customWidth="1"/>
    <col min="7696" max="7696" width="10.28515625" style="2" customWidth="1"/>
    <col min="7697" max="7697" width="12.28515625" style="2" customWidth="1"/>
    <col min="7698" max="7698" width="18.42578125" style="2" customWidth="1"/>
    <col min="7699" max="7929" width="9.28515625" style="2"/>
    <col min="7930" max="7930" width="7" style="2" customWidth="1"/>
    <col min="7931" max="7931" width="41" style="2" customWidth="1"/>
    <col min="7932" max="7932" width="13.5703125" style="2" customWidth="1"/>
    <col min="7933" max="7933" width="35.28515625" style="2" customWidth="1"/>
    <col min="7934" max="7934" width="25" style="2" customWidth="1"/>
    <col min="7935" max="7937" width="16.28515625" style="2" customWidth="1"/>
    <col min="7938" max="7938" width="15.28515625" style="2" customWidth="1"/>
    <col min="7939" max="7939" width="17.42578125" style="2" customWidth="1"/>
    <col min="7940" max="7940" width="12.5703125" style="2" customWidth="1"/>
    <col min="7941" max="7941" width="6.42578125" style="2" customWidth="1"/>
    <col min="7942" max="7942" width="48.42578125" style="2" customWidth="1"/>
    <col min="7943" max="7944" width="14.28515625" style="2" customWidth="1"/>
    <col min="7945" max="7945" width="16.28515625" style="2" customWidth="1"/>
    <col min="7946" max="7946" width="21.42578125" style="2" customWidth="1"/>
    <col min="7947" max="7947" width="12" style="2" customWidth="1"/>
    <col min="7948" max="7948" width="13.28515625" style="2" customWidth="1"/>
    <col min="7949" max="7949" width="16.7109375" style="2" customWidth="1"/>
    <col min="7950" max="7950" width="14.28515625" style="2" customWidth="1"/>
    <col min="7951" max="7951" width="43.28515625" style="2" customWidth="1"/>
    <col min="7952" max="7952" width="10.28515625" style="2" customWidth="1"/>
    <col min="7953" max="7953" width="12.28515625" style="2" customWidth="1"/>
    <col min="7954" max="7954" width="18.42578125" style="2" customWidth="1"/>
    <col min="7955" max="8185" width="9.28515625" style="2"/>
    <col min="8186" max="8186" width="7" style="2" customWidth="1"/>
    <col min="8187" max="8187" width="41" style="2" customWidth="1"/>
    <col min="8188" max="8188" width="13.5703125" style="2" customWidth="1"/>
    <col min="8189" max="8189" width="35.28515625" style="2" customWidth="1"/>
    <col min="8190" max="8190" width="25" style="2" customWidth="1"/>
    <col min="8191" max="8193" width="16.28515625" style="2" customWidth="1"/>
    <col min="8194" max="8194" width="15.28515625" style="2" customWidth="1"/>
    <col min="8195" max="8195" width="17.42578125" style="2" customWidth="1"/>
    <col min="8196" max="8196" width="12.5703125" style="2" customWidth="1"/>
    <col min="8197" max="8197" width="6.42578125" style="2" customWidth="1"/>
    <col min="8198" max="8198" width="48.42578125" style="2" customWidth="1"/>
    <col min="8199" max="8200" width="14.28515625" style="2" customWidth="1"/>
    <col min="8201" max="8201" width="16.28515625" style="2" customWidth="1"/>
    <col min="8202" max="8202" width="21.42578125" style="2" customWidth="1"/>
    <col min="8203" max="8203" width="12" style="2" customWidth="1"/>
    <col min="8204" max="8204" width="13.28515625" style="2" customWidth="1"/>
    <col min="8205" max="8205" width="16.7109375" style="2" customWidth="1"/>
    <col min="8206" max="8206" width="14.28515625" style="2" customWidth="1"/>
    <col min="8207" max="8207" width="43.28515625" style="2" customWidth="1"/>
    <col min="8208" max="8208" width="10.28515625" style="2" customWidth="1"/>
    <col min="8209" max="8209" width="12.28515625" style="2" customWidth="1"/>
    <col min="8210" max="8210" width="18.42578125" style="2" customWidth="1"/>
    <col min="8211" max="8441" width="9.28515625" style="2"/>
    <col min="8442" max="8442" width="7" style="2" customWidth="1"/>
    <col min="8443" max="8443" width="41" style="2" customWidth="1"/>
    <col min="8444" max="8444" width="13.5703125" style="2" customWidth="1"/>
    <col min="8445" max="8445" width="35.28515625" style="2" customWidth="1"/>
    <col min="8446" max="8446" width="25" style="2" customWidth="1"/>
    <col min="8447" max="8449" width="16.28515625" style="2" customWidth="1"/>
    <col min="8450" max="8450" width="15.28515625" style="2" customWidth="1"/>
    <col min="8451" max="8451" width="17.42578125" style="2" customWidth="1"/>
    <col min="8452" max="8452" width="12.5703125" style="2" customWidth="1"/>
    <col min="8453" max="8453" width="6.42578125" style="2" customWidth="1"/>
    <col min="8454" max="8454" width="48.42578125" style="2" customWidth="1"/>
    <col min="8455" max="8456" width="14.28515625" style="2" customWidth="1"/>
    <col min="8457" max="8457" width="16.28515625" style="2" customWidth="1"/>
    <col min="8458" max="8458" width="21.42578125" style="2" customWidth="1"/>
    <col min="8459" max="8459" width="12" style="2" customWidth="1"/>
    <col min="8460" max="8460" width="13.28515625" style="2" customWidth="1"/>
    <col min="8461" max="8461" width="16.7109375" style="2" customWidth="1"/>
    <col min="8462" max="8462" width="14.28515625" style="2" customWidth="1"/>
    <col min="8463" max="8463" width="43.28515625" style="2" customWidth="1"/>
    <col min="8464" max="8464" width="10.28515625" style="2" customWidth="1"/>
    <col min="8465" max="8465" width="12.28515625" style="2" customWidth="1"/>
    <col min="8466" max="8466" width="18.42578125" style="2" customWidth="1"/>
    <col min="8467" max="8697" width="9.28515625" style="2"/>
    <col min="8698" max="8698" width="7" style="2" customWidth="1"/>
    <col min="8699" max="8699" width="41" style="2" customWidth="1"/>
    <col min="8700" max="8700" width="13.5703125" style="2" customWidth="1"/>
    <col min="8701" max="8701" width="35.28515625" style="2" customWidth="1"/>
    <col min="8702" max="8702" width="25" style="2" customWidth="1"/>
    <col min="8703" max="8705" width="16.28515625" style="2" customWidth="1"/>
    <col min="8706" max="8706" width="15.28515625" style="2" customWidth="1"/>
    <col min="8707" max="8707" width="17.42578125" style="2" customWidth="1"/>
    <col min="8708" max="8708" width="12.5703125" style="2" customWidth="1"/>
    <col min="8709" max="8709" width="6.42578125" style="2" customWidth="1"/>
    <col min="8710" max="8710" width="48.42578125" style="2" customWidth="1"/>
    <col min="8711" max="8712" width="14.28515625" style="2" customWidth="1"/>
    <col min="8713" max="8713" width="16.28515625" style="2" customWidth="1"/>
    <col min="8714" max="8714" width="21.42578125" style="2" customWidth="1"/>
    <col min="8715" max="8715" width="12" style="2" customWidth="1"/>
    <col min="8716" max="8716" width="13.28515625" style="2" customWidth="1"/>
    <col min="8717" max="8717" width="16.7109375" style="2" customWidth="1"/>
    <col min="8718" max="8718" width="14.28515625" style="2" customWidth="1"/>
    <col min="8719" max="8719" width="43.28515625" style="2" customWidth="1"/>
    <col min="8720" max="8720" width="10.28515625" style="2" customWidth="1"/>
    <col min="8721" max="8721" width="12.28515625" style="2" customWidth="1"/>
    <col min="8722" max="8722" width="18.42578125" style="2" customWidth="1"/>
    <col min="8723" max="8953" width="9.28515625" style="2"/>
    <col min="8954" max="8954" width="7" style="2" customWidth="1"/>
    <col min="8955" max="8955" width="41" style="2" customWidth="1"/>
    <col min="8956" max="8956" width="13.5703125" style="2" customWidth="1"/>
    <col min="8957" max="8957" width="35.28515625" style="2" customWidth="1"/>
    <col min="8958" max="8958" width="25" style="2" customWidth="1"/>
    <col min="8959" max="8961" width="16.28515625" style="2" customWidth="1"/>
    <col min="8962" max="8962" width="15.28515625" style="2" customWidth="1"/>
    <col min="8963" max="8963" width="17.42578125" style="2" customWidth="1"/>
    <col min="8964" max="8964" width="12.5703125" style="2" customWidth="1"/>
    <col min="8965" max="8965" width="6.42578125" style="2" customWidth="1"/>
    <col min="8966" max="8966" width="48.42578125" style="2" customWidth="1"/>
    <col min="8967" max="8968" width="14.28515625" style="2" customWidth="1"/>
    <col min="8969" max="8969" width="16.28515625" style="2" customWidth="1"/>
    <col min="8970" max="8970" width="21.42578125" style="2" customWidth="1"/>
    <col min="8971" max="8971" width="12" style="2" customWidth="1"/>
    <col min="8972" max="8972" width="13.28515625" style="2" customWidth="1"/>
    <col min="8973" max="8973" width="16.7109375" style="2" customWidth="1"/>
    <col min="8974" max="8974" width="14.28515625" style="2" customWidth="1"/>
    <col min="8975" max="8975" width="43.28515625" style="2" customWidth="1"/>
    <col min="8976" max="8976" width="10.28515625" style="2" customWidth="1"/>
    <col min="8977" max="8977" width="12.28515625" style="2" customWidth="1"/>
    <col min="8978" max="8978" width="18.42578125" style="2" customWidth="1"/>
    <col min="8979" max="9209" width="9.28515625" style="2"/>
    <col min="9210" max="9210" width="7" style="2" customWidth="1"/>
    <col min="9211" max="9211" width="41" style="2" customWidth="1"/>
    <col min="9212" max="9212" width="13.5703125" style="2" customWidth="1"/>
    <col min="9213" max="9213" width="35.28515625" style="2" customWidth="1"/>
    <col min="9214" max="9214" width="25" style="2" customWidth="1"/>
    <col min="9215" max="9217" width="16.28515625" style="2" customWidth="1"/>
    <col min="9218" max="9218" width="15.28515625" style="2" customWidth="1"/>
    <col min="9219" max="9219" width="17.42578125" style="2" customWidth="1"/>
    <col min="9220" max="9220" width="12.5703125" style="2" customWidth="1"/>
    <col min="9221" max="9221" width="6.42578125" style="2" customWidth="1"/>
    <col min="9222" max="9222" width="48.42578125" style="2" customWidth="1"/>
    <col min="9223" max="9224" width="14.28515625" style="2" customWidth="1"/>
    <col min="9225" max="9225" width="16.28515625" style="2" customWidth="1"/>
    <col min="9226" max="9226" width="21.42578125" style="2" customWidth="1"/>
    <col min="9227" max="9227" width="12" style="2" customWidth="1"/>
    <col min="9228" max="9228" width="13.28515625" style="2" customWidth="1"/>
    <col min="9229" max="9229" width="16.7109375" style="2" customWidth="1"/>
    <col min="9230" max="9230" width="14.28515625" style="2" customWidth="1"/>
    <col min="9231" max="9231" width="43.28515625" style="2" customWidth="1"/>
    <col min="9232" max="9232" width="10.28515625" style="2" customWidth="1"/>
    <col min="9233" max="9233" width="12.28515625" style="2" customWidth="1"/>
    <col min="9234" max="9234" width="18.42578125" style="2" customWidth="1"/>
    <col min="9235" max="9465" width="9.28515625" style="2"/>
    <col min="9466" max="9466" width="7" style="2" customWidth="1"/>
    <col min="9467" max="9467" width="41" style="2" customWidth="1"/>
    <col min="9468" max="9468" width="13.5703125" style="2" customWidth="1"/>
    <col min="9469" max="9469" width="35.28515625" style="2" customWidth="1"/>
    <col min="9470" max="9470" width="25" style="2" customWidth="1"/>
    <col min="9471" max="9473" width="16.28515625" style="2" customWidth="1"/>
    <col min="9474" max="9474" width="15.28515625" style="2" customWidth="1"/>
    <col min="9475" max="9475" width="17.42578125" style="2" customWidth="1"/>
    <col min="9476" max="9476" width="12.5703125" style="2" customWidth="1"/>
    <col min="9477" max="9477" width="6.42578125" style="2" customWidth="1"/>
    <col min="9478" max="9478" width="48.42578125" style="2" customWidth="1"/>
    <col min="9479" max="9480" width="14.28515625" style="2" customWidth="1"/>
    <col min="9481" max="9481" width="16.28515625" style="2" customWidth="1"/>
    <col min="9482" max="9482" width="21.42578125" style="2" customWidth="1"/>
    <col min="9483" max="9483" width="12" style="2" customWidth="1"/>
    <col min="9484" max="9484" width="13.28515625" style="2" customWidth="1"/>
    <col min="9485" max="9485" width="16.7109375" style="2" customWidth="1"/>
    <col min="9486" max="9486" width="14.28515625" style="2" customWidth="1"/>
    <col min="9487" max="9487" width="43.28515625" style="2" customWidth="1"/>
    <col min="9488" max="9488" width="10.28515625" style="2" customWidth="1"/>
    <col min="9489" max="9489" width="12.28515625" style="2" customWidth="1"/>
    <col min="9490" max="9490" width="18.42578125" style="2" customWidth="1"/>
    <col min="9491" max="9721" width="9.28515625" style="2"/>
    <col min="9722" max="9722" width="7" style="2" customWidth="1"/>
    <col min="9723" max="9723" width="41" style="2" customWidth="1"/>
    <col min="9724" max="9724" width="13.5703125" style="2" customWidth="1"/>
    <col min="9725" max="9725" width="35.28515625" style="2" customWidth="1"/>
    <col min="9726" max="9726" width="25" style="2" customWidth="1"/>
    <col min="9727" max="9729" width="16.28515625" style="2" customWidth="1"/>
    <col min="9730" max="9730" width="15.28515625" style="2" customWidth="1"/>
    <col min="9731" max="9731" width="17.42578125" style="2" customWidth="1"/>
    <col min="9732" max="9732" width="12.5703125" style="2" customWidth="1"/>
    <col min="9733" max="9733" width="6.42578125" style="2" customWidth="1"/>
    <col min="9734" max="9734" width="48.42578125" style="2" customWidth="1"/>
    <col min="9735" max="9736" width="14.28515625" style="2" customWidth="1"/>
    <col min="9737" max="9737" width="16.28515625" style="2" customWidth="1"/>
    <col min="9738" max="9738" width="21.42578125" style="2" customWidth="1"/>
    <col min="9739" max="9739" width="12" style="2" customWidth="1"/>
    <col min="9740" max="9740" width="13.28515625" style="2" customWidth="1"/>
    <col min="9741" max="9741" width="16.7109375" style="2" customWidth="1"/>
    <col min="9742" max="9742" width="14.28515625" style="2" customWidth="1"/>
    <col min="9743" max="9743" width="43.28515625" style="2" customWidth="1"/>
    <col min="9744" max="9744" width="10.28515625" style="2" customWidth="1"/>
    <col min="9745" max="9745" width="12.28515625" style="2" customWidth="1"/>
    <col min="9746" max="9746" width="18.42578125" style="2" customWidth="1"/>
    <col min="9747" max="9977" width="9.28515625" style="2"/>
    <col min="9978" max="9978" width="7" style="2" customWidth="1"/>
    <col min="9979" max="9979" width="41" style="2" customWidth="1"/>
    <col min="9980" max="9980" width="13.5703125" style="2" customWidth="1"/>
    <col min="9981" max="9981" width="35.28515625" style="2" customWidth="1"/>
    <col min="9982" max="9982" width="25" style="2" customWidth="1"/>
    <col min="9983" max="9985" width="16.28515625" style="2" customWidth="1"/>
    <col min="9986" max="9986" width="15.28515625" style="2" customWidth="1"/>
    <col min="9987" max="9987" width="17.42578125" style="2" customWidth="1"/>
    <col min="9988" max="9988" width="12.5703125" style="2" customWidth="1"/>
    <col min="9989" max="9989" width="6.42578125" style="2" customWidth="1"/>
    <col min="9990" max="9990" width="48.42578125" style="2" customWidth="1"/>
    <col min="9991" max="9992" width="14.28515625" style="2" customWidth="1"/>
    <col min="9993" max="9993" width="16.28515625" style="2" customWidth="1"/>
    <col min="9994" max="9994" width="21.42578125" style="2" customWidth="1"/>
    <col min="9995" max="9995" width="12" style="2" customWidth="1"/>
    <col min="9996" max="9996" width="13.28515625" style="2" customWidth="1"/>
    <col min="9997" max="9997" width="16.7109375" style="2" customWidth="1"/>
    <col min="9998" max="9998" width="14.28515625" style="2" customWidth="1"/>
    <col min="9999" max="9999" width="43.28515625" style="2" customWidth="1"/>
    <col min="10000" max="10000" width="10.28515625" style="2" customWidth="1"/>
    <col min="10001" max="10001" width="12.28515625" style="2" customWidth="1"/>
    <col min="10002" max="10002" width="18.42578125" style="2" customWidth="1"/>
    <col min="10003" max="10233" width="9.28515625" style="2"/>
    <col min="10234" max="10234" width="7" style="2" customWidth="1"/>
    <col min="10235" max="10235" width="41" style="2" customWidth="1"/>
    <col min="10236" max="10236" width="13.5703125" style="2" customWidth="1"/>
    <col min="10237" max="10237" width="35.28515625" style="2" customWidth="1"/>
    <col min="10238" max="10238" width="25" style="2" customWidth="1"/>
    <col min="10239" max="10241" width="16.28515625" style="2" customWidth="1"/>
    <col min="10242" max="10242" width="15.28515625" style="2" customWidth="1"/>
    <col min="10243" max="10243" width="17.42578125" style="2" customWidth="1"/>
    <col min="10244" max="10244" width="12.5703125" style="2" customWidth="1"/>
    <col min="10245" max="10245" width="6.42578125" style="2" customWidth="1"/>
    <col min="10246" max="10246" width="48.42578125" style="2" customWidth="1"/>
    <col min="10247" max="10248" width="14.28515625" style="2" customWidth="1"/>
    <col min="10249" max="10249" width="16.28515625" style="2" customWidth="1"/>
    <col min="10250" max="10250" width="21.42578125" style="2" customWidth="1"/>
    <col min="10251" max="10251" width="12" style="2" customWidth="1"/>
    <col min="10252" max="10252" width="13.28515625" style="2" customWidth="1"/>
    <col min="10253" max="10253" width="16.7109375" style="2" customWidth="1"/>
    <col min="10254" max="10254" width="14.28515625" style="2" customWidth="1"/>
    <col min="10255" max="10255" width="43.28515625" style="2" customWidth="1"/>
    <col min="10256" max="10256" width="10.28515625" style="2" customWidth="1"/>
    <col min="10257" max="10257" width="12.28515625" style="2" customWidth="1"/>
    <col min="10258" max="10258" width="18.42578125" style="2" customWidth="1"/>
    <col min="10259" max="10489" width="9.28515625" style="2"/>
    <col min="10490" max="10490" width="7" style="2" customWidth="1"/>
    <col min="10491" max="10491" width="41" style="2" customWidth="1"/>
    <col min="10492" max="10492" width="13.5703125" style="2" customWidth="1"/>
    <col min="10493" max="10493" width="35.28515625" style="2" customWidth="1"/>
    <col min="10494" max="10494" width="25" style="2" customWidth="1"/>
    <col min="10495" max="10497" width="16.28515625" style="2" customWidth="1"/>
    <col min="10498" max="10498" width="15.28515625" style="2" customWidth="1"/>
    <col min="10499" max="10499" width="17.42578125" style="2" customWidth="1"/>
    <col min="10500" max="10500" width="12.5703125" style="2" customWidth="1"/>
    <col min="10501" max="10501" width="6.42578125" style="2" customWidth="1"/>
    <col min="10502" max="10502" width="48.42578125" style="2" customWidth="1"/>
    <col min="10503" max="10504" width="14.28515625" style="2" customWidth="1"/>
    <col min="10505" max="10505" width="16.28515625" style="2" customWidth="1"/>
    <col min="10506" max="10506" width="21.42578125" style="2" customWidth="1"/>
    <col min="10507" max="10507" width="12" style="2" customWidth="1"/>
    <col min="10508" max="10508" width="13.28515625" style="2" customWidth="1"/>
    <col min="10509" max="10509" width="16.7109375" style="2" customWidth="1"/>
    <col min="10510" max="10510" width="14.28515625" style="2" customWidth="1"/>
    <col min="10511" max="10511" width="43.28515625" style="2" customWidth="1"/>
    <col min="10512" max="10512" width="10.28515625" style="2" customWidth="1"/>
    <col min="10513" max="10513" width="12.28515625" style="2" customWidth="1"/>
    <col min="10514" max="10514" width="18.42578125" style="2" customWidth="1"/>
    <col min="10515" max="10745" width="9.28515625" style="2"/>
    <col min="10746" max="10746" width="7" style="2" customWidth="1"/>
    <col min="10747" max="10747" width="41" style="2" customWidth="1"/>
    <col min="10748" max="10748" width="13.5703125" style="2" customWidth="1"/>
    <col min="10749" max="10749" width="35.28515625" style="2" customWidth="1"/>
    <col min="10750" max="10750" width="25" style="2" customWidth="1"/>
    <col min="10751" max="10753" width="16.28515625" style="2" customWidth="1"/>
    <col min="10754" max="10754" width="15.28515625" style="2" customWidth="1"/>
    <col min="10755" max="10755" width="17.42578125" style="2" customWidth="1"/>
    <col min="10756" max="10756" width="12.5703125" style="2" customWidth="1"/>
    <col min="10757" max="10757" width="6.42578125" style="2" customWidth="1"/>
    <col min="10758" max="10758" width="48.42578125" style="2" customWidth="1"/>
    <col min="10759" max="10760" width="14.28515625" style="2" customWidth="1"/>
    <col min="10761" max="10761" width="16.28515625" style="2" customWidth="1"/>
    <col min="10762" max="10762" width="21.42578125" style="2" customWidth="1"/>
    <col min="10763" max="10763" width="12" style="2" customWidth="1"/>
    <col min="10764" max="10764" width="13.28515625" style="2" customWidth="1"/>
    <col min="10765" max="10765" width="16.7109375" style="2" customWidth="1"/>
    <col min="10766" max="10766" width="14.28515625" style="2" customWidth="1"/>
    <col min="10767" max="10767" width="43.28515625" style="2" customWidth="1"/>
    <col min="10768" max="10768" width="10.28515625" style="2" customWidth="1"/>
    <col min="10769" max="10769" width="12.28515625" style="2" customWidth="1"/>
    <col min="10770" max="10770" width="18.42578125" style="2" customWidth="1"/>
    <col min="10771" max="11001" width="9.28515625" style="2"/>
    <col min="11002" max="11002" width="7" style="2" customWidth="1"/>
    <col min="11003" max="11003" width="41" style="2" customWidth="1"/>
    <col min="11004" max="11004" width="13.5703125" style="2" customWidth="1"/>
    <col min="11005" max="11005" width="35.28515625" style="2" customWidth="1"/>
    <col min="11006" max="11006" width="25" style="2" customWidth="1"/>
    <col min="11007" max="11009" width="16.28515625" style="2" customWidth="1"/>
    <col min="11010" max="11010" width="15.28515625" style="2" customWidth="1"/>
    <col min="11011" max="11011" width="17.42578125" style="2" customWidth="1"/>
    <col min="11012" max="11012" width="12.5703125" style="2" customWidth="1"/>
    <col min="11013" max="11013" width="6.42578125" style="2" customWidth="1"/>
    <col min="11014" max="11014" width="48.42578125" style="2" customWidth="1"/>
    <col min="11015" max="11016" width="14.28515625" style="2" customWidth="1"/>
    <col min="11017" max="11017" width="16.28515625" style="2" customWidth="1"/>
    <col min="11018" max="11018" width="21.42578125" style="2" customWidth="1"/>
    <col min="11019" max="11019" width="12" style="2" customWidth="1"/>
    <col min="11020" max="11020" width="13.28515625" style="2" customWidth="1"/>
    <col min="11021" max="11021" width="16.7109375" style="2" customWidth="1"/>
    <col min="11022" max="11022" width="14.28515625" style="2" customWidth="1"/>
    <col min="11023" max="11023" width="43.28515625" style="2" customWidth="1"/>
    <col min="11024" max="11024" width="10.28515625" style="2" customWidth="1"/>
    <col min="11025" max="11025" width="12.28515625" style="2" customWidth="1"/>
    <col min="11026" max="11026" width="18.42578125" style="2" customWidth="1"/>
    <col min="11027" max="11257" width="9.28515625" style="2"/>
    <col min="11258" max="11258" width="7" style="2" customWidth="1"/>
    <col min="11259" max="11259" width="41" style="2" customWidth="1"/>
    <col min="11260" max="11260" width="13.5703125" style="2" customWidth="1"/>
    <col min="11261" max="11261" width="35.28515625" style="2" customWidth="1"/>
    <col min="11262" max="11262" width="25" style="2" customWidth="1"/>
    <col min="11263" max="11265" width="16.28515625" style="2" customWidth="1"/>
    <col min="11266" max="11266" width="15.28515625" style="2" customWidth="1"/>
    <col min="11267" max="11267" width="17.42578125" style="2" customWidth="1"/>
    <col min="11268" max="11268" width="12.5703125" style="2" customWidth="1"/>
    <col min="11269" max="11269" width="6.42578125" style="2" customWidth="1"/>
    <col min="11270" max="11270" width="48.42578125" style="2" customWidth="1"/>
    <col min="11271" max="11272" width="14.28515625" style="2" customWidth="1"/>
    <col min="11273" max="11273" width="16.28515625" style="2" customWidth="1"/>
    <col min="11274" max="11274" width="21.42578125" style="2" customWidth="1"/>
    <col min="11275" max="11275" width="12" style="2" customWidth="1"/>
    <col min="11276" max="11276" width="13.28515625" style="2" customWidth="1"/>
    <col min="11277" max="11277" width="16.7109375" style="2" customWidth="1"/>
    <col min="11278" max="11278" width="14.28515625" style="2" customWidth="1"/>
    <col min="11279" max="11279" width="43.28515625" style="2" customWidth="1"/>
    <col min="11280" max="11280" width="10.28515625" style="2" customWidth="1"/>
    <col min="11281" max="11281" width="12.28515625" style="2" customWidth="1"/>
    <col min="11282" max="11282" width="18.42578125" style="2" customWidth="1"/>
    <col min="11283" max="11513" width="9.28515625" style="2"/>
    <col min="11514" max="11514" width="7" style="2" customWidth="1"/>
    <col min="11515" max="11515" width="41" style="2" customWidth="1"/>
    <col min="11516" max="11516" width="13.5703125" style="2" customWidth="1"/>
    <col min="11517" max="11517" width="35.28515625" style="2" customWidth="1"/>
    <col min="11518" max="11518" width="25" style="2" customWidth="1"/>
    <col min="11519" max="11521" width="16.28515625" style="2" customWidth="1"/>
    <col min="11522" max="11522" width="15.28515625" style="2" customWidth="1"/>
    <col min="11523" max="11523" width="17.42578125" style="2" customWidth="1"/>
    <col min="11524" max="11524" width="12.5703125" style="2" customWidth="1"/>
    <col min="11525" max="11525" width="6.42578125" style="2" customWidth="1"/>
    <col min="11526" max="11526" width="48.42578125" style="2" customWidth="1"/>
    <col min="11527" max="11528" width="14.28515625" style="2" customWidth="1"/>
    <col min="11529" max="11529" width="16.28515625" style="2" customWidth="1"/>
    <col min="11530" max="11530" width="21.42578125" style="2" customWidth="1"/>
    <col min="11531" max="11531" width="12" style="2" customWidth="1"/>
    <col min="11532" max="11532" width="13.28515625" style="2" customWidth="1"/>
    <col min="11533" max="11533" width="16.7109375" style="2" customWidth="1"/>
    <col min="11534" max="11534" width="14.28515625" style="2" customWidth="1"/>
    <col min="11535" max="11535" width="43.28515625" style="2" customWidth="1"/>
    <col min="11536" max="11536" width="10.28515625" style="2" customWidth="1"/>
    <col min="11537" max="11537" width="12.28515625" style="2" customWidth="1"/>
    <col min="11538" max="11538" width="18.42578125" style="2" customWidth="1"/>
    <col min="11539" max="11769" width="9.28515625" style="2"/>
    <col min="11770" max="11770" width="7" style="2" customWidth="1"/>
    <col min="11771" max="11771" width="41" style="2" customWidth="1"/>
    <col min="11772" max="11772" width="13.5703125" style="2" customWidth="1"/>
    <col min="11773" max="11773" width="35.28515625" style="2" customWidth="1"/>
    <col min="11774" max="11774" width="25" style="2" customWidth="1"/>
    <col min="11775" max="11777" width="16.28515625" style="2" customWidth="1"/>
    <col min="11778" max="11778" width="15.28515625" style="2" customWidth="1"/>
    <col min="11779" max="11779" width="17.42578125" style="2" customWidth="1"/>
    <col min="11780" max="11780" width="12.5703125" style="2" customWidth="1"/>
    <col min="11781" max="11781" width="6.42578125" style="2" customWidth="1"/>
    <col min="11782" max="11782" width="48.42578125" style="2" customWidth="1"/>
    <col min="11783" max="11784" width="14.28515625" style="2" customWidth="1"/>
    <col min="11785" max="11785" width="16.28515625" style="2" customWidth="1"/>
    <col min="11786" max="11786" width="21.42578125" style="2" customWidth="1"/>
    <col min="11787" max="11787" width="12" style="2" customWidth="1"/>
    <col min="11788" max="11788" width="13.28515625" style="2" customWidth="1"/>
    <col min="11789" max="11789" width="16.7109375" style="2" customWidth="1"/>
    <col min="11790" max="11790" width="14.28515625" style="2" customWidth="1"/>
    <col min="11791" max="11791" width="43.28515625" style="2" customWidth="1"/>
    <col min="11792" max="11792" width="10.28515625" style="2" customWidth="1"/>
    <col min="11793" max="11793" width="12.28515625" style="2" customWidth="1"/>
    <col min="11794" max="11794" width="18.42578125" style="2" customWidth="1"/>
    <col min="11795" max="12025" width="9.28515625" style="2"/>
    <col min="12026" max="12026" width="7" style="2" customWidth="1"/>
    <col min="12027" max="12027" width="41" style="2" customWidth="1"/>
    <col min="12028" max="12028" width="13.5703125" style="2" customWidth="1"/>
    <col min="12029" max="12029" width="35.28515625" style="2" customWidth="1"/>
    <col min="12030" max="12030" width="25" style="2" customWidth="1"/>
    <col min="12031" max="12033" width="16.28515625" style="2" customWidth="1"/>
    <col min="12034" max="12034" width="15.28515625" style="2" customWidth="1"/>
    <col min="12035" max="12035" width="17.42578125" style="2" customWidth="1"/>
    <col min="12036" max="12036" width="12.5703125" style="2" customWidth="1"/>
    <col min="12037" max="12037" width="6.42578125" style="2" customWidth="1"/>
    <col min="12038" max="12038" width="48.42578125" style="2" customWidth="1"/>
    <col min="12039" max="12040" width="14.28515625" style="2" customWidth="1"/>
    <col min="12041" max="12041" width="16.28515625" style="2" customWidth="1"/>
    <col min="12042" max="12042" width="21.42578125" style="2" customWidth="1"/>
    <col min="12043" max="12043" width="12" style="2" customWidth="1"/>
    <col min="12044" max="12044" width="13.28515625" style="2" customWidth="1"/>
    <col min="12045" max="12045" width="16.7109375" style="2" customWidth="1"/>
    <col min="12046" max="12046" width="14.28515625" style="2" customWidth="1"/>
    <col min="12047" max="12047" width="43.28515625" style="2" customWidth="1"/>
    <col min="12048" max="12048" width="10.28515625" style="2" customWidth="1"/>
    <col min="12049" max="12049" width="12.28515625" style="2" customWidth="1"/>
    <col min="12050" max="12050" width="18.42578125" style="2" customWidth="1"/>
    <col min="12051" max="12281" width="9.28515625" style="2"/>
    <col min="12282" max="12282" width="7" style="2" customWidth="1"/>
    <col min="12283" max="12283" width="41" style="2" customWidth="1"/>
    <col min="12284" max="12284" width="13.5703125" style="2" customWidth="1"/>
    <col min="12285" max="12285" width="35.28515625" style="2" customWidth="1"/>
    <col min="12286" max="12286" width="25" style="2" customWidth="1"/>
    <col min="12287" max="12289" width="16.28515625" style="2" customWidth="1"/>
    <col min="12290" max="12290" width="15.28515625" style="2" customWidth="1"/>
    <col min="12291" max="12291" width="17.42578125" style="2" customWidth="1"/>
    <col min="12292" max="12292" width="12.5703125" style="2" customWidth="1"/>
    <col min="12293" max="12293" width="6.42578125" style="2" customWidth="1"/>
    <col min="12294" max="12294" width="48.42578125" style="2" customWidth="1"/>
    <col min="12295" max="12296" width="14.28515625" style="2" customWidth="1"/>
    <col min="12297" max="12297" width="16.28515625" style="2" customWidth="1"/>
    <col min="12298" max="12298" width="21.42578125" style="2" customWidth="1"/>
    <col min="12299" max="12299" width="12" style="2" customWidth="1"/>
    <col min="12300" max="12300" width="13.28515625" style="2" customWidth="1"/>
    <col min="12301" max="12301" width="16.7109375" style="2" customWidth="1"/>
    <col min="12302" max="12302" width="14.28515625" style="2" customWidth="1"/>
    <col min="12303" max="12303" width="43.28515625" style="2" customWidth="1"/>
    <col min="12304" max="12304" width="10.28515625" style="2" customWidth="1"/>
    <col min="12305" max="12305" width="12.28515625" style="2" customWidth="1"/>
    <col min="12306" max="12306" width="18.42578125" style="2" customWidth="1"/>
    <col min="12307" max="12537" width="9.28515625" style="2"/>
    <col min="12538" max="12538" width="7" style="2" customWidth="1"/>
    <col min="12539" max="12539" width="41" style="2" customWidth="1"/>
    <col min="12540" max="12540" width="13.5703125" style="2" customWidth="1"/>
    <col min="12541" max="12541" width="35.28515625" style="2" customWidth="1"/>
    <col min="12542" max="12542" width="25" style="2" customWidth="1"/>
    <col min="12543" max="12545" width="16.28515625" style="2" customWidth="1"/>
    <col min="12546" max="12546" width="15.28515625" style="2" customWidth="1"/>
    <col min="12547" max="12547" width="17.42578125" style="2" customWidth="1"/>
    <col min="12548" max="12548" width="12.5703125" style="2" customWidth="1"/>
    <col min="12549" max="12549" width="6.42578125" style="2" customWidth="1"/>
    <col min="12550" max="12550" width="48.42578125" style="2" customWidth="1"/>
    <col min="12551" max="12552" width="14.28515625" style="2" customWidth="1"/>
    <col min="12553" max="12553" width="16.28515625" style="2" customWidth="1"/>
    <col min="12554" max="12554" width="21.42578125" style="2" customWidth="1"/>
    <col min="12555" max="12555" width="12" style="2" customWidth="1"/>
    <col min="12556" max="12556" width="13.28515625" style="2" customWidth="1"/>
    <col min="12557" max="12557" width="16.7109375" style="2" customWidth="1"/>
    <col min="12558" max="12558" width="14.28515625" style="2" customWidth="1"/>
    <col min="12559" max="12559" width="43.28515625" style="2" customWidth="1"/>
    <col min="12560" max="12560" width="10.28515625" style="2" customWidth="1"/>
    <col min="12561" max="12561" width="12.28515625" style="2" customWidth="1"/>
    <col min="12562" max="12562" width="18.42578125" style="2" customWidth="1"/>
    <col min="12563" max="12793" width="9.28515625" style="2"/>
    <col min="12794" max="12794" width="7" style="2" customWidth="1"/>
    <col min="12795" max="12795" width="41" style="2" customWidth="1"/>
    <col min="12796" max="12796" width="13.5703125" style="2" customWidth="1"/>
    <col min="12797" max="12797" width="35.28515625" style="2" customWidth="1"/>
    <col min="12798" max="12798" width="25" style="2" customWidth="1"/>
    <col min="12799" max="12801" width="16.28515625" style="2" customWidth="1"/>
    <col min="12802" max="12802" width="15.28515625" style="2" customWidth="1"/>
    <col min="12803" max="12803" width="17.42578125" style="2" customWidth="1"/>
    <col min="12804" max="12804" width="12.5703125" style="2" customWidth="1"/>
    <col min="12805" max="12805" width="6.42578125" style="2" customWidth="1"/>
    <col min="12806" max="12806" width="48.42578125" style="2" customWidth="1"/>
    <col min="12807" max="12808" width="14.28515625" style="2" customWidth="1"/>
    <col min="12809" max="12809" width="16.28515625" style="2" customWidth="1"/>
    <col min="12810" max="12810" width="21.42578125" style="2" customWidth="1"/>
    <col min="12811" max="12811" width="12" style="2" customWidth="1"/>
    <col min="12812" max="12812" width="13.28515625" style="2" customWidth="1"/>
    <col min="12813" max="12813" width="16.7109375" style="2" customWidth="1"/>
    <col min="12814" max="12814" width="14.28515625" style="2" customWidth="1"/>
    <col min="12815" max="12815" width="43.28515625" style="2" customWidth="1"/>
    <col min="12816" max="12816" width="10.28515625" style="2" customWidth="1"/>
    <col min="12817" max="12817" width="12.28515625" style="2" customWidth="1"/>
    <col min="12818" max="12818" width="18.42578125" style="2" customWidth="1"/>
    <col min="12819" max="13049" width="9.28515625" style="2"/>
    <col min="13050" max="13050" width="7" style="2" customWidth="1"/>
    <col min="13051" max="13051" width="41" style="2" customWidth="1"/>
    <col min="13052" max="13052" width="13.5703125" style="2" customWidth="1"/>
    <col min="13053" max="13053" width="35.28515625" style="2" customWidth="1"/>
    <col min="13054" max="13054" width="25" style="2" customWidth="1"/>
    <col min="13055" max="13057" width="16.28515625" style="2" customWidth="1"/>
    <col min="13058" max="13058" width="15.28515625" style="2" customWidth="1"/>
    <col min="13059" max="13059" width="17.42578125" style="2" customWidth="1"/>
    <col min="13060" max="13060" width="12.5703125" style="2" customWidth="1"/>
    <col min="13061" max="13061" width="6.42578125" style="2" customWidth="1"/>
    <col min="13062" max="13062" width="48.42578125" style="2" customWidth="1"/>
    <col min="13063" max="13064" width="14.28515625" style="2" customWidth="1"/>
    <col min="13065" max="13065" width="16.28515625" style="2" customWidth="1"/>
    <col min="13066" max="13066" width="21.42578125" style="2" customWidth="1"/>
    <col min="13067" max="13067" width="12" style="2" customWidth="1"/>
    <col min="13068" max="13068" width="13.28515625" style="2" customWidth="1"/>
    <col min="13069" max="13069" width="16.7109375" style="2" customWidth="1"/>
    <col min="13070" max="13070" width="14.28515625" style="2" customWidth="1"/>
    <col min="13071" max="13071" width="43.28515625" style="2" customWidth="1"/>
    <col min="13072" max="13072" width="10.28515625" style="2" customWidth="1"/>
    <col min="13073" max="13073" width="12.28515625" style="2" customWidth="1"/>
    <col min="13074" max="13074" width="18.42578125" style="2" customWidth="1"/>
    <col min="13075" max="13305" width="9.28515625" style="2"/>
    <col min="13306" max="13306" width="7" style="2" customWidth="1"/>
    <col min="13307" max="13307" width="41" style="2" customWidth="1"/>
    <col min="13308" max="13308" width="13.5703125" style="2" customWidth="1"/>
    <col min="13309" max="13309" width="35.28515625" style="2" customWidth="1"/>
    <col min="13310" max="13310" width="25" style="2" customWidth="1"/>
    <col min="13311" max="13313" width="16.28515625" style="2" customWidth="1"/>
    <col min="13314" max="13314" width="15.28515625" style="2" customWidth="1"/>
    <col min="13315" max="13315" width="17.42578125" style="2" customWidth="1"/>
    <col min="13316" max="13316" width="12.5703125" style="2" customWidth="1"/>
    <col min="13317" max="13317" width="6.42578125" style="2" customWidth="1"/>
    <col min="13318" max="13318" width="48.42578125" style="2" customWidth="1"/>
    <col min="13319" max="13320" width="14.28515625" style="2" customWidth="1"/>
    <col min="13321" max="13321" width="16.28515625" style="2" customWidth="1"/>
    <col min="13322" max="13322" width="21.42578125" style="2" customWidth="1"/>
    <col min="13323" max="13323" width="12" style="2" customWidth="1"/>
    <col min="13324" max="13324" width="13.28515625" style="2" customWidth="1"/>
    <col min="13325" max="13325" width="16.7109375" style="2" customWidth="1"/>
    <col min="13326" max="13326" width="14.28515625" style="2" customWidth="1"/>
    <col min="13327" max="13327" width="43.28515625" style="2" customWidth="1"/>
    <col min="13328" max="13328" width="10.28515625" style="2" customWidth="1"/>
    <col min="13329" max="13329" width="12.28515625" style="2" customWidth="1"/>
    <col min="13330" max="13330" width="18.42578125" style="2" customWidth="1"/>
    <col min="13331" max="13561" width="9.28515625" style="2"/>
    <col min="13562" max="13562" width="7" style="2" customWidth="1"/>
    <col min="13563" max="13563" width="41" style="2" customWidth="1"/>
    <col min="13564" max="13564" width="13.5703125" style="2" customWidth="1"/>
    <col min="13565" max="13565" width="35.28515625" style="2" customWidth="1"/>
    <col min="13566" max="13566" width="25" style="2" customWidth="1"/>
    <col min="13567" max="13569" width="16.28515625" style="2" customWidth="1"/>
    <col min="13570" max="13570" width="15.28515625" style="2" customWidth="1"/>
    <col min="13571" max="13571" width="17.42578125" style="2" customWidth="1"/>
    <col min="13572" max="13572" width="12.5703125" style="2" customWidth="1"/>
    <col min="13573" max="13573" width="6.42578125" style="2" customWidth="1"/>
    <col min="13574" max="13574" width="48.42578125" style="2" customWidth="1"/>
    <col min="13575" max="13576" width="14.28515625" style="2" customWidth="1"/>
    <col min="13577" max="13577" width="16.28515625" style="2" customWidth="1"/>
    <col min="13578" max="13578" width="21.42578125" style="2" customWidth="1"/>
    <col min="13579" max="13579" width="12" style="2" customWidth="1"/>
    <col min="13580" max="13580" width="13.28515625" style="2" customWidth="1"/>
    <col min="13581" max="13581" width="16.7109375" style="2" customWidth="1"/>
    <col min="13582" max="13582" width="14.28515625" style="2" customWidth="1"/>
    <col min="13583" max="13583" width="43.28515625" style="2" customWidth="1"/>
    <col min="13584" max="13584" width="10.28515625" style="2" customWidth="1"/>
    <col min="13585" max="13585" width="12.28515625" style="2" customWidth="1"/>
    <col min="13586" max="13586" width="18.42578125" style="2" customWidth="1"/>
    <col min="13587" max="13817" width="9.28515625" style="2"/>
    <col min="13818" max="13818" width="7" style="2" customWidth="1"/>
    <col min="13819" max="13819" width="41" style="2" customWidth="1"/>
    <col min="13820" max="13820" width="13.5703125" style="2" customWidth="1"/>
    <col min="13821" max="13821" width="35.28515625" style="2" customWidth="1"/>
    <col min="13822" max="13822" width="25" style="2" customWidth="1"/>
    <col min="13823" max="13825" width="16.28515625" style="2" customWidth="1"/>
    <col min="13826" max="13826" width="15.28515625" style="2" customWidth="1"/>
    <col min="13827" max="13827" width="17.42578125" style="2" customWidth="1"/>
    <col min="13828" max="13828" width="12.5703125" style="2" customWidth="1"/>
    <col min="13829" max="13829" width="6.42578125" style="2" customWidth="1"/>
    <col min="13830" max="13830" width="48.42578125" style="2" customWidth="1"/>
    <col min="13831" max="13832" width="14.28515625" style="2" customWidth="1"/>
    <col min="13833" max="13833" width="16.28515625" style="2" customWidth="1"/>
    <col min="13834" max="13834" width="21.42578125" style="2" customWidth="1"/>
    <col min="13835" max="13835" width="12" style="2" customWidth="1"/>
    <col min="13836" max="13836" width="13.28515625" style="2" customWidth="1"/>
    <col min="13837" max="13837" width="16.7109375" style="2" customWidth="1"/>
    <col min="13838" max="13838" width="14.28515625" style="2" customWidth="1"/>
    <col min="13839" max="13839" width="43.28515625" style="2" customWidth="1"/>
    <col min="13840" max="13840" width="10.28515625" style="2" customWidth="1"/>
    <col min="13841" max="13841" width="12.28515625" style="2" customWidth="1"/>
    <col min="13842" max="13842" width="18.42578125" style="2" customWidth="1"/>
    <col min="13843" max="14073" width="9.28515625" style="2"/>
    <col min="14074" max="14074" width="7" style="2" customWidth="1"/>
    <col min="14075" max="14075" width="41" style="2" customWidth="1"/>
    <col min="14076" max="14076" width="13.5703125" style="2" customWidth="1"/>
    <col min="14077" max="14077" width="35.28515625" style="2" customWidth="1"/>
    <col min="14078" max="14078" width="25" style="2" customWidth="1"/>
    <col min="14079" max="14081" width="16.28515625" style="2" customWidth="1"/>
    <col min="14082" max="14082" width="15.28515625" style="2" customWidth="1"/>
    <col min="14083" max="14083" width="17.42578125" style="2" customWidth="1"/>
    <col min="14084" max="14084" width="12.5703125" style="2" customWidth="1"/>
    <col min="14085" max="14085" width="6.42578125" style="2" customWidth="1"/>
    <col min="14086" max="14086" width="48.42578125" style="2" customWidth="1"/>
    <col min="14087" max="14088" width="14.28515625" style="2" customWidth="1"/>
    <col min="14089" max="14089" width="16.28515625" style="2" customWidth="1"/>
    <col min="14090" max="14090" width="21.42578125" style="2" customWidth="1"/>
    <col min="14091" max="14091" width="12" style="2" customWidth="1"/>
    <col min="14092" max="14092" width="13.28515625" style="2" customWidth="1"/>
    <col min="14093" max="14093" width="16.7109375" style="2" customWidth="1"/>
    <col min="14094" max="14094" width="14.28515625" style="2" customWidth="1"/>
    <col min="14095" max="14095" width="43.28515625" style="2" customWidth="1"/>
    <col min="14096" max="14096" width="10.28515625" style="2" customWidth="1"/>
    <col min="14097" max="14097" width="12.28515625" style="2" customWidth="1"/>
    <col min="14098" max="14098" width="18.42578125" style="2" customWidth="1"/>
    <col min="14099" max="14329" width="9.28515625" style="2"/>
    <col min="14330" max="14330" width="7" style="2" customWidth="1"/>
    <col min="14331" max="14331" width="41" style="2" customWidth="1"/>
    <col min="14332" max="14332" width="13.5703125" style="2" customWidth="1"/>
    <col min="14333" max="14333" width="35.28515625" style="2" customWidth="1"/>
    <col min="14334" max="14334" width="25" style="2" customWidth="1"/>
    <col min="14335" max="14337" width="16.28515625" style="2" customWidth="1"/>
    <col min="14338" max="14338" width="15.28515625" style="2" customWidth="1"/>
    <col min="14339" max="14339" width="17.42578125" style="2" customWidth="1"/>
    <col min="14340" max="14340" width="12.5703125" style="2" customWidth="1"/>
    <col min="14341" max="14341" width="6.42578125" style="2" customWidth="1"/>
    <col min="14342" max="14342" width="48.42578125" style="2" customWidth="1"/>
    <col min="14343" max="14344" width="14.28515625" style="2" customWidth="1"/>
    <col min="14345" max="14345" width="16.28515625" style="2" customWidth="1"/>
    <col min="14346" max="14346" width="21.42578125" style="2" customWidth="1"/>
    <col min="14347" max="14347" width="12" style="2" customWidth="1"/>
    <col min="14348" max="14348" width="13.28515625" style="2" customWidth="1"/>
    <col min="14349" max="14349" width="16.7109375" style="2" customWidth="1"/>
    <col min="14350" max="14350" width="14.28515625" style="2" customWidth="1"/>
    <col min="14351" max="14351" width="43.28515625" style="2" customWidth="1"/>
    <col min="14352" max="14352" width="10.28515625" style="2" customWidth="1"/>
    <col min="14353" max="14353" width="12.28515625" style="2" customWidth="1"/>
    <col min="14354" max="14354" width="18.42578125" style="2" customWidth="1"/>
    <col min="14355" max="14585" width="9.28515625" style="2"/>
    <col min="14586" max="14586" width="7" style="2" customWidth="1"/>
    <col min="14587" max="14587" width="41" style="2" customWidth="1"/>
    <col min="14588" max="14588" width="13.5703125" style="2" customWidth="1"/>
    <col min="14589" max="14589" width="35.28515625" style="2" customWidth="1"/>
    <col min="14590" max="14590" width="25" style="2" customWidth="1"/>
    <col min="14591" max="14593" width="16.28515625" style="2" customWidth="1"/>
    <col min="14594" max="14594" width="15.28515625" style="2" customWidth="1"/>
    <col min="14595" max="14595" width="17.42578125" style="2" customWidth="1"/>
    <col min="14596" max="14596" width="12.5703125" style="2" customWidth="1"/>
    <col min="14597" max="14597" width="6.42578125" style="2" customWidth="1"/>
    <col min="14598" max="14598" width="48.42578125" style="2" customWidth="1"/>
    <col min="14599" max="14600" width="14.28515625" style="2" customWidth="1"/>
    <col min="14601" max="14601" width="16.28515625" style="2" customWidth="1"/>
    <col min="14602" max="14602" width="21.42578125" style="2" customWidth="1"/>
    <col min="14603" max="14603" width="12" style="2" customWidth="1"/>
    <col min="14604" max="14604" width="13.28515625" style="2" customWidth="1"/>
    <col min="14605" max="14605" width="16.7109375" style="2" customWidth="1"/>
    <col min="14606" max="14606" width="14.28515625" style="2" customWidth="1"/>
    <col min="14607" max="14607" width="43.28515625" style="2" customWidth="1"/>
    <col min="14608" max="14608" width="10.28515625" style="2" customWidth="1"/>
    <col min="14609" max="14609" width="12.28515625" style="2" customWidth="1"/>
    <col min="14610" max="14610" width="18.42578125" style="2" customWidth="1"/>
    <col min="14611" max="14841" width="9.28515625" style="2"/>
    <col min="14842" max="14842" width="7" style="2" customWidth="1"/>
    <col min="14843" max="14843" width="41" style="2" customWidth="1"/>
    <col min="14844" max="14844" width="13.5703125" style="2" customWidth="1"/>
    <col min="14845" max="14845" width="35.28515625" style="2" customWidth="1"/>
    <col min="14846" max="14846" width="25" style="2" customWidth="1"/>
    <col min="14847" max="14849" width="16.28515625" style="2" customWidth="1"/>
    <col min="14850" max="14850" width="15.28515625" style="2" customWidth="1"/>
    <col min="14851" max="14851" width="17.42578125" style="2" customWidth="1"/>
    <col min="14852" max="14852" width="12.5703125" style="2" customWidth="1"/>
    <col min="14853" max="14853" width="6.42578125" style="2" customWidth="1"/>
    <col min="14854" max="14854" width="48.42578125" style="2" customWidth="1"/>
    <col min="14855" max="14856" width="14.28515625" style="2" customWidth="1"/>
    <col min="14857" max="14857" width="16.28515625" style="2" customWidth="1"/>
    <col min="14858" max="14858" width="21.42578125" style="2" customWidth="1"/>
    <col min="14859" max="14859" width="12" style="2" customWidth="1"/>
    <col min="14860" max="14860" width="13.28515625" style="2" customWidth="1"/>
    <col min="14861" max="14861" width="16.7109375" style="2" customWidth="1"/>
    <col min="14862" max="14862" width="14.28515625" style="2" customWidth="1"/>
    <col min="14863" max="14863" width="43.28515625" style="2" customWidth="1"/>
    <col min="14864" max="14864" width="10.28515625" style="2" customWidth="1"/>
    <col min="14865" max="14865" width="12.28515625" style="2" customWidth="1"/>
    <col min="14866" max="14866" width="18.42578125" style="2" customWidth="1"/>
    <col min="14867" max="15097" width="9.28515625" style="2"/>
    <col min="15098" max="15098" width="7" style="2" customWidth="1"/>
    <col min="15099" max="15099" width="41" style="2" customWidth="1"/>
    <col min="15100" max="15100" width="13.5703125" style="2" customWidth="1"/>
    <col min="15101" max="15101" width="35.28515625" style="2" customWidth="1"/>
    <col min="15102" max="15102" width="25" style="2" customWidth="1"/>
    <col min="15103" max="15105" width="16.28515625" style="2" customWidth="1"/>
    <col min="15106" max="15106" width="15.28515625" style="2" customWidth="1"/>
    <col min="15107" max="15107" width="17.42578125" style="2" customWidth="1"/>
    <col min="15108" max="15108" width="12.5703125" style="2" customWidth="1"/>
    <col min="15109" max="15109" width="6.42578125" style="2" customWidth="1"/>
    <col min="15110" max="15110" width="48.42578125" style="2" customWidth="1"/>
    <col min="15111" max="15112" width="14.28515625" style="2" customWidth="1"/>
    <col min="15113" max="15113" width="16.28515625" style="2" customWidth="1"/>
    <col min="15114" max="15114" width="21.42578125" style="2" customWidth="1"/>
    <col min="15115" max="15115" width="12" style="2" customWidth="1"/>
    <col min="15116" max="15116" width="13.28515625" style="2" customWidth="1"/>
    <col min="15117" max="15117" width="16.7109375" style="2" customWidth="1"/>
    <col min="15118" max="15118" width="14.28515625" style="2" customWidth="1"/>
    <col min="15119" max="15119" width="43.28515625" style="2" customWidth="1"/>
    <col min="15120" max="15120" width="10.28515625" style="2" customWidth="1"/>
    <col min="15121" max="15121" width="12.28515625" style="2" customWidth="1"/>
    <col min="15122" max="15122" width="18.42578125" style="2" customWidth="1"/>
    <col min="15123" max="15353" width="9.28515625" style="2"/>
    <col min="15354" max="15354" width="7" style="2" customWidth="1"/>
    <col min="15355" max="15355" width="41" style="2" customWidth="1"/>
    <col min="15356" max="15356" width="13.5703125" style="2" customWidth="1"/>
    <col min="15357" max="15357" width="35.28515625" style="2" customWidth="1"/>
    <col min="15358" max="15358" width="25" style="2" customWidth="1"/>
    <col min="15359" max="15361" width="16.28515625" style="2" customWidth="1"/>
    <col min="15362" max="15362" width="15.28515625" style="2" customWidth="1"/>
    <col min="15363" max="15363" width="17.42578125" style="2" customWidth="1"/>
    <col min="15364" max="15364" width="12.5703125" style="2" customWidth="1"/>
    <col min="15365" max="15365" width="6.42578125" style="2" customWidth="1"/>
    <col min="15366" max="15366" width="48.42578125" style="2" customWidth="1"/>
    <col min="15367" max="15368" width="14.28515625" style="2" customWidth="1"/>
    <col min="15369" max="15369" width="16.28515625" style="2" customWidth="1"/>
    <col min="15370" max="15370" width="21.42578125" style="2" customWidth="1"/>
    <col min="15371" max="15371" width="12" style="2" customWidth="1"/>
    <col min="15372" max="15372" width="13.28515625" style="2" customWidth="1"/>
    <col min="15373" max="15373" width="16.7109375" style="2" customWidth="1"/>
    <col min="15374" max="15374" width="14.28515625" style="2" customWidth="1"/>
    <col min="15375" max="15375" width="43.28515625" style="2" customWidth="1"/>
    <col min="15376" max="15376" width="10.28515625" style="2" customWidth="1"/>
    <col min="15377" max="15377" width="12.28515625" style="2" customWidth="1"/>
    <col min="15378" max="15378" width="18.42578125" style="2" customWidth="1"/>
    <col min="15379" max="15609" width="9.28515625" style="2"/>
    <col min="15610" max="15610" width="7" style="2" customWidth="1"/>
    <col min="15611" max="15611" width="41" style="2" customWidth="1"/>
    <col min="15612" max="15612" width="13.5703125" style="2" customWidth="1"/>
    <col min="15613" max="15613" width="35.28515625" style="2" customWidth="1"/>
    <col min="15614" max="15614" width="25" style="2" customWidth="1"/>
    <col min="15615" max="15617" width="16.28515625" style="2" customWidth="1"/>
    <col min="15618" max="15618" width="15.28515625" style="2" customWidth="1"/>
    <col min="15619" max="15619" width="17.42578125" style="2" customWidth="1"/>
    <col min="15620" max="15620" width="12.5703125" style="2" customWidth="1"/>
    <col min="15621" max="15621" width="6.42578125" style="2" customWidth="1"/>
    <col min="15622" max="15622" width="48.42578125" style="2" customWidth="1"/>
    <col min="15623" max="15624" width="14.28515625" style="2" customWidth="1"/>
    <col min="15625" max="15625" width="16.28515625" style="2" customWidth="1"/>
    <col min="15626" max="15626" width="21.42578125" style="2" customWidth="1"/>
    <col min="15627" max="15627" width="12" style="2" customWidth="1"/>
    <col min="15628" max="15628" width="13.28515625" style="2" customWidth="1"/>
    <col min="15629" max="15629" width="16.7109375" style="2" customWidth="1"/>
    <col min="15630" max="15630" width="14.28515625" style="2" customWidth="1"/>
    <col min="15631" max="15631" width="43.28515625" style="2" customWidth="1"/>
    <col min="15632" max="15632" width="10.28515625" style="2" customWidth="1"/>
    <col min="15633" max="15633" width="12.28515625" style="2" customWidth="1"/>
    <col min="15634" max="15634" width="18.42578125" style="2" customWidth="1"/>
    <col min="15635" max="15865" width="9.28515625" style="2"/>
    <col min="15866" max="15866" width="7" style="2" customWidth="1"/>
    <col min="15867" max="15867" width="41" style="2" customWidth="1"/>
    <col min="15868" max="15868" width="13.5703125" style="2" customWidth="1"/>
    <col min="15869" max="15869" width="35.28515625" style="2" customWidth="1"/>
    <col min="15870" max="15870" width="25" style="2" customWidth="1"/>
    <col min="15871" max="15873" width="16.28515625" style="2" customWidth="1"/>
    <col min="15874" max="15874" width="15.28515625" style="2" customWidth="1"/>
    <col min="15875" max="15875" width="17.42578125" style="2" customWidth="1"/>
    <col min="15876" max="15876" width="12.5703125" style="2" customWidth="1"/>
    <col min="15877" max="15877" width="6.42578125" style="2" customWidth="1"/>
    <col min="15878" max="15878" width="48.42578125" style="2" customWidth="1"/>
    <col min="15879" max="15880" width="14.28515625" style="2" customWidth="1"/>
    <col min="15881" max="15881" width="16.28515625" style="2" customWidth="1"/>
    <col min="15882" max="15882" width="21.42578125" style="2" customWidth="1"/>
    <col min="15883" max="15883" width="12" style="2" customWidth="1"/>
    <col min="15884" max="15884" width="13.28515625" style="2" customWidth="1"/>
    <col min="15885" max="15885" width="16.7109375" style="2" customWidth="1"/>
    <col min="15886" max="15886" width="14.28515625" style="2" customWidth="1"/>
    <col min="15887" max="15887" width="43.28515625" style="2" customWidth="1"/>
    <col min="15888" max="15888" width="10.28515625" style="2" customWidth="1"/>
    <col min="15889" max="15889" width="12.28515625" style="2" customWidth="1"/>
    <col min="15890" max="15890" width="18.42578125" style="2" customWidth="1"/>
    <col min="15891" max="16121" width="9.28515625" style="2"/>
    <col min="16122" max="16122" width="7" style="2" customWidth="1"/>
    <col min="16123" max="16123" width="41" style="2" customWidth="1"/>
    <col min="16124" max="16124" width="13.5703125" style="2" customWidth="1"/>
    <col min="16125" max="16125" width="35.28515625" style="2" customWidth="1"/>
    <col min="16126" max="16126" width="25" style="2" customWidth="1"/>
    <col min="16127" max="16129" width="16.28515625" style="2" customWidth="1"/>
    <col min="16130" max="16130" width="15.28515625" style="2" customWidth="1"/>
    <col min="16131" max="16131" width="17.42578125" style="2" customWidth="1"/>
    <col min="16132" max="16132" width="12.5703125" style="2" customWidth="1"/>
    <col min="16133" max="16133" width="6.42578125" style="2" customWidth="1"/>
    <col min="16134" max="16134" width="48.42578125" style="2" customWidth="1"/>
    <col min="16135" max="16136" width="14.28515625" style="2" customWidth="1"/>
    <col min="16137" max="16137" width="16.28515625" style="2" customWidth="1"/>
    <col min="16138" max="16138" width="21.42578125" style="2" customWidth="1"/>
    <col min="16139" max="16139" width="12" style="2" customWidth="1"/>
    <col min="16140" max="16140" width="13.28515625" style="2" customWidth="1"/>
    <col min="16141" max="16141" width="16.7109375" style="2" customWidth="1"/>
    <col min="16142" max="16142" width="14.28515625" style="2" customWidth="1"/>
    <col min="16143" max="16143" width="43.28515625" style="2" customWidth="1"/>
    <col min="16144" max="16144" width="10.28515625" style="2" customWidth="1"/>
    <col min="16145" max="16145" width="12.28515625" style="2" customWidth="1"/>
    <col min="16146" max="16146" width="18.42578125" style="2" customWidth="1"/>
    <col min="16147" max="16384" width="9.28515625" style="2"/>
  </cols>
  <sheetData>
    <row r="1" spans="1:16" ht="23.2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87" t="s">
        <v>24</v>
      </c>
      <c r="O1" s="87"/>
    </row>
    <row r="2" spans="1:16" ht="23.2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6" ht="23.25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6" s="3" customFormat="1" ht="12.75" x14ac:dyDescent="0.25">
      <c r="A4" s="97" t="s">
        <v>0</v>
      </c>
      <c r="B4" s="97" t="s">
        <v>7</v>
      </c>
      <c r="C4" s="97" t="s">
        <v>8</v>
      </c>
      <c r="D4" s="97" t="s">
        <v>9</v>
      </c>
      <c r="E4" s="89" t="s">
        <v>10</v>
      </c>
      <c r="F4" s="94" t="s">
        <v>11</v>
      </c>
      <c r="G4" s="89" t="s">
        <v>12</v>
      </c>
      <c r="H4" s="94" t="s">
        <v>13</v>
      </c>
      <c r="I4" s="94" t="s">
        <v>14</v>
      </c>
      <c r="J4" s="96" t="s">
        <v>15</v>
      </c>
      <c r="K4" s="94" t="s">
        <v>16</v>
      </c>
      <c r="L4" s="94" t="s">
        <v>17</v>
      </c>
      <c r="M4" s="89" t="s">
        <v>18</v>
      </c>
      <c r="N4" s="89" t="s">
        <v>19</v>
      </c>
      <c r="O4" s="91" t="s">
        <v>20</v>
      </c>
    </row>
    <row r="5" spans="1:16" s="3" customFormat="1" ht="27.6" customHeight="1" x14ac:dyDescent="0.25">
      <c r="A5" s="98"/>
      <c r="B5" s="98"/>
      <c r="C5" s="98"/>
      <c r="D5" s="98"/>
      <c r="E5" s="90"/>
      <c r="F5" s="95"/>
      <c r="G5" s="90"/>
      <c r="H5" s="95"/>
      <c r="I5" s="95"/>
      <c r="J5" s="96"/>
      <c r="K5" s="95"/>
      <c r="L5" s="95"/>
      <c r="M5" s="90"/>
      <c r="N5" s="90"/>
      <c r="O5" s="92"/>
    </row>
    <row r="6" spans="1:16" s="3" customFormat="1" x14ac:dyDescent="0.25">
      <c r="A6" s="26">
        <v>1</v>
      </c>
      <c r="B6" s="26">
        <v>2</v>
      </c>
      <c r="C6" s="25">
        <v>3</v>
      </c>
      <c r="D6" s="26">
        <v>4</v>
      </c>
      <c r="E6" s="27">
        <v>5</v>
      </c>
      <c r="F6" s="28">
        <v>6</v>
      </c>
      <c r="G6" s="27">
        <v>7</v>
      </c>
      <c r="H6" s="28">
        <v>8</v>
      </c>
      <c r="I6" s="28">
        <v>9</v>
      </c>
      <c r="J6" s="24">
        <v>10</v>
      </c>
      <c r="K6" s="24">
        <v>11</v>
      </c>
      <c r="L6" s="24">
        <v>12</v>
      </c>
      <c r="M6" s="29">
        <v>13</v>
      </c>
      <c r="N6" s="29">
        <v>14</v>
      </c>
      <c r="O6" s="27">
        <v>15</v>
      </c>
      <c r="P6" s="4"/>
    </row>
    <row r="7" spans="1:16" s="3" customFormat="1" x14ac:dyDescent="0.25">
      <c r="A7" s="26"/>
      <c r="B7" s="26"/>
      <c r="C7" s="25"/>
      <c r="D7" s="26"/>
      <c r="E7" s="27"/>
      <c r="F7" s="28"/>
      <c r="G7" s="27"/>
      <c r="H7" s="28"/>
      <c r="I7" s="28"/>
      <c r="J7" s="24"/>
      <c r="K7" s="24"/>
      <c r="L7" s="24"/>
      <c r="M7" s="29"/>
      <c r="N7" s="29"/>
      <c r="O7" s="27"/>
      <c r="P7" s="4"/>
    </row>
    <row r="8" spans="1:16" s="1" customFormat="1" ht="18.75" customHeight="1" x14ac:dyDescent="0.25">
      <c r="B8" s="99" t="s">
        <v>22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7"/>
      <c r="N8" s="17"/>
      <c r="O8" s="17"/>
    </row>
    <row r="9" spans="1:16" s="1" customFormat="1" ht="30" customHeight="1" x14ac:dyDescent="0.25">
      <c r="B9" s="99" t="s">
        <v>23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12"/>
      <c r="N9" s="12"/>
      <c r="O9" s="16"/>
    </row>
    <row r="10" spans="1:16" ht="18.75" customHeight="1" x14ac:dyDescent="0.25">
      <c r="A10" s="88"/>
      <c r="B10" s="88"/>
      <c r="F10" s="8"/>
      <c r="G10" s="14"/>
      <c r="H10" s="8"/>
      <c r="I10" s="8"/>
      <c r="M10" s="11"/>
      <c r="N10" s="11"/>
      <c r="O10" s="18"/>
    </row>
    <row r="11" spans="1:16" ht="15.75" x14ac:dyDescent="0.25">
      <c r="M11" s="11"/>
      <c r="N11" s="11"/>
      <c r="P11" s="2"/>
    </row>
    <row r="12" spans="1:16" ht="15.75" x14ac:dyDescent="0.25">
      <c r="M12" s="11"/>
      <c r="N12" s="11"/>
      <c r="P12" s="2"/>
    </row>
    <row r="13" spans="1:16" s="1" customFormat="1" ht="18.75" customHeight="1" x14ac:dyDescent="0.25">
      <c r="A13" s="88"/>
      <c r="B13" s="88"/>
      <c r="C13" s="10"/>
      <c r="D13" s="10"/>
      <c r="E13" s="12"/>
      <c r="F13" s="9"/>
      <c r="G13" s="13"/>
      <c r="H13" s="9"/>
      <c r="I13" s="9"/>
      <c r="J13" s="9"/>
      <c r="K13" s="9"/>
      <c r="L13" s="9"/>
      <c r="M13" s="12"/>
      <c r="N13" s="12"/>
      <c r="O13" s="16"/>
    </row>
    <row r="14" spans="1:16" s="1" customFormat="1" ht="18" customHeight="1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9"/>
      <c r="K14" s="9"/>
      <c r="L14" s="9"/>
      <c r="M14" s="12"/>
      <c r="N14" s="12"/>
      <c r="O14" s="16"/>
    </row>
    <row r="15" spans="1:16" s="1" customFormat="1" ht="18.75" customHeight="1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9"/>
      <c r="K15" s="9"/>
      <c r="L15" s="9"/>
      <c r="M15" s="12"/>
      <c r="N15" s="12"/>
      <c r="O15" s="16"/>
    </row>
  </sheetData>
  <mergeCells count="24">
    <mergeCell ref="A14:I14"/>
    <mergeCell ref="A15:I15"/>
    <mergeCell ref="G4:G5"/>
    <mergeCell ref="K4:K5"/>
    <mergeCell ref="L4:L5"/>
    <mergeCell ref="F4:F5"/>
    <mergeCell ref="H4:H5"/>
    <mergeCell ref="I4:I5"/>
    <mergeCell ref="J4:J5"/>
    <mergeCell ref="A4:A5"/>
    <mergeCell ref="B4:B5"/>
    <mergeCell ref="C4:C5"/>
    <mergeCell ref="D4:D5"/>
    <mergeCell ref="E4:E5"/>
    <mergeCell ref="B8:L8"/>
    <mergeCell ref="B9:L9"/>
    <mergeCell ref="N1:O1"/>
    <mergeCell ref="A10:B10"/>
    <mergeCell ref="A13:B13"/>
    <mergeCell ref="M4:M5"/>
    <mergeCell ref="N4:N5"/>
    <mergeCell ref="O4:O5"/>
    <mergeCell ref="A2:O2"/>
    <mergeCell ref="A3:O3"/>
  </mergeCells>
  <conditionalFormatting sqref="M9:O9 J13:IN15 E4:I4 A4:B4 D4:D7 O4 C10:O10 C13:I13 E6:O7 E5:F5 H5:I5 A11:IN12 A16:IN64675 P1:IN10">
    <cfRule type="cellIs" dxfId="7" priority="69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workbookViewId="0">
      <pane xSplit="7" ySplit="4" topLeftCell="H5" activePane="bottomRight" state="frozen"/>
      <selection pane="topRight" activeCell="H1" sqref="H1"/>
      <selection pane="bottomLeft" activeCell="A6" sqref="A6"/>
      <selection pane="bottomRight" activeCell="G10" sqref="G10"/>
    </sheetView>
  </sheetViews>
  <sheetFormatPr defaultColWidth="8.85546875" defaultRowHeight="15" outlineLevelRow="1" x14ac:dyDescent="0.25"/>
  <cols>
    <col min="1" max="1" width="7.5703125" style="54" customWidth="1"/>
    <col min="2" max="2" width="22.7109375" style="54" customWidth="1"/>
    <col min="3" max="3" width="11.42578125" style="54" customWidth="1"/>
    <col min="4" max="7" width="8.85546875" style="54"/>
    <col min="8" max="8" width="12.7109375" style="54" customWidth="1"/>
    <col min="9" max="11" width="8.85546875" style="54"/>
    <col min="12" max="12" width="11.5703125" style="54" customWidth="1"/>
    <col min="13" max="13" width="19.42578125" style="54" customWidth="1"/>
    <col min="14" max="14" width="18.7109375" style="54" customWidth="1"/>
    <col min="15" max="16384" width="8.85546875" style="54"/>
  </cols>
  <sheetData>
    <row r="1" spans="1:14" x14ac:dyDescent="0.25">
      <c r="N1" s="54" t="s">
        <v>106</v>
      </c>
    </row>
    <row r="2" spans="1:14" ht="38.450000000000003" customHeight="1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 t="s">
        <v>37</v>
      </c>
    </row>
    <row r="3" spans="1:14" ht="18.75" x14ac:dyDescent="0.25">
      <c r="A3" s="100" t="s">
        <v>71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68.75" x14ac:dyDescent="0.25">
      <c r="A4" s="80" t="s">
        <v>0</v>
      </c>
      <c r="B4" s="80" t="s">
        <v>1</v>
      </c>
      <c r="C4" s="80" t="s">
        <v>36</v>
      </c>
      <c r="D4" s="80" t="s">
        <v>25</v>
      </c>
      <c r="E4" s="52" t="s">
        <v>26</v>
      </c>
      <c r="F4" s="80" t="s">
        <v>27</v>
      </c>
      <c r="G4" s="51" t="s">
        <v>28</v>
      </c>
      <c r="H4" s="52" t="s">
        <v>29</v>
      </c>
      <c r="I4" s="80" t="s">
        <v>30</v>
      </c>
      <c r="J4" s="81" t="s">
        <v>31</v>
      </c>
      <c r="K4" s="80" t="s">
        <v>32</v>
      </c>
      <c r="L4" s="52" t="s">
        <v>33</v>
      </c>
      <c r="M4" s="80" t="s">
        <v>34</v>
      </c>
      <c r="N4" s="80" t="s">
        <v>35</v>
      </c>
    </row>
    <row r="5" spans="1:14" s="82" customFormat="1" ht="12.75" x14ac:dyDescent="0.2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20.25" customHeight="1" outlineLevel="1" x14ac:dyDescent="0.25">
      <c r="A6" s="83"/>
      <c r="B6" s="84" t="s">
        <v>69</v>
      </c>
      <c r="C6" s="84"/>
      <c r="D6" s="85">
        <f>D7+D8+D9+D10+D11</f>
        <v>1161</v>
      </c>
      <c r="E6" s="86"/>
      <c r="F6" s="85"/>
      <c r="G6" s="85"/>
      <c r="H6" s="85">
        <f>H7+H8+H9+H10+H11</f>
        <v>175945.35</v>
      </c>
      <c r="I6" s="85">
        <f>I7+I8+I9+I10+I11</f>
        <v>120</v>
      </c>
      <c r="J6" s="85">
        <f t="shared" ref="J6:K6" si="0">J7+J8+J9+J10+J11</f>
        <v>36</v>
      </c>
      <c r="K6" s="85">
        <f t="shared" si="0"/>
        <v>1105</v>
      </c>
      <c r="L6" s="85">
        <f>L7+L8+L9+L10+L11</f>
        <v>196560</v>
      </c>
      <c r="M6" s="86">
        <f>H6/L6</f>
        <v>0.89512286324786328</v>
      </c>
      <c r="N6" s="85">
        <f>M6*100</f>
        <v>89.512286324786331</v>
      </c>
    </row>
    <row r="7" spans="1:14" ht="20.25" customHeight="1" outlineLevel="1" x14ac:dyDescent="0.25">
      <c r="A7" s="83"/>
      <c r="B7" s="47" t="s">
        <v>5</v>
      </c>
      <c r="C7" s="47" t="s">
        <v>4</v>
      </c>
      <c r="D7" s="49">
        <v>235</v>
      </c>
      <c r="E7" s="48">
        <v>0.67</v>
      </c>
      <c r="F7" s="49">
        <v>5</v>
      </c>
      <c r="G7" s="49">
        <v>49</v>
      </c>
      <c r="H7" s="48">
        <f>D7*E7*F7*G7</f>
        <v>38575.250000000007</v>
      </c>
      <c r="I7" s="49">
        <v>30</v>
      </c>
      <c r="J7" s="50">
        <v>7.5</v>
      </c>
      <c r="K7" s="49">
        <v>247</v>
      </c>
      <c r="L7" s="86">
        <f>I7*J7*K7</f>
        <v>55575</v>
      </c>
      <c r="M7" s="48">
        <f t="shared" ref="M7:M11" si="1">H7/L7</f>
        <v>0.69411156095366633</v>
      </c>
      <c r="N7" s="49">
        <f t="shared" ref="N7:N11" si="2">M7*100</f>
        <v>69.411156095366636</v>
      </c>
    </row>
    <row r="8" spans="1:14" ht="20.25" customHeight="1" outlineLevel="1" x14ac:dyDescent="0.25">
      <c r="A8" s="83"/>
      <c r="B8" s="47" t="s">
        <v>6</v>
      </c>
      <c r="C8" s="47" t="s">
        <v>4</v>
      </c>
      <c r="D8" s="49">
        <v>168</v>
      </c>
      <c r="E8" s="48">
        <v>0.67</v>
      </c>
      <c r="F8" s="49">
        <v>5</v>
      </c>
      <c r="G8" s="49">
        <v>36</v>
      </c>
      <c r="H8" s="48">
        <f>D8*E8*F8*G8</f>
        <v>20260.8</v>
      </c>
      <c r="I8" s="49">
        <v>15</v>
      </c>
      <c r="J8" s="50">
        <v>7.5</v>
      </c>
      <c r="K8" s="49">
        <v>182</v>
      </c>
      <c r="L8" s="86">
        <f t="shared" ref="L8:L9" si="3">I8*J8*K8</f>
        <v>20475</v>
      </c>
      <c r="M8" s="48">
        <f t="shared" si="1"/>
        <v>0.98953846153846148</v>
      </c>
      <c r="N8" s="49">
        <f t="shared" si="2"/>
        <v>98.953846153846143</v>
      </c>
    </row>
    <row r="9" spans="1:14" ht="22.5" customHeight="1" outlineLevel="1" x14ac:dyDescent="0.25">
      <c r="A9" s="83"/>
      <c r="B9" s="47" t="s">
        <v>54</v>
      </c>
      <c r="C9" s="47" t="s">
        <v>50</v>
      </c>
      <c r="D9" s="49">
        <v>380</v>
      </c>
      <c r="E9" s="48">
        <v>0.67</v>
      </c>
      <c r="F9" s="49">
        <v>5</v>
      </c>
      <c r="G9" s="49">
        <v>49</v>
      </c>
      <c r="H9" s="48">
        <f>D9*E9*F9*G9</f>
        <v>62377</v>
      </c>
      <c r="I9" s="49">
        <v>30</v>
      </c>
      <c r="J9" s="50">
        <v>7.5</v>
      </c>
      <c r="K9" s="49">
        <v>247</v>
      </c>
      <c r="L9" s="86">
        <f t="shared" si="3"/>
        <v>55575</v>
      </c>
      <c r="M9" s="48">
        <f t="shared" si="1"/>
        <v>1.1223931623931624</v>
      </c>
      <c r="N9" s="49">
        <f t="shared" si="2"/>
        <v>112.23931623931624</v>
      </c>
    </row>
    <row r="10" spans="1:14" ht="19.5" customHeight="1" outlineLevel="1" x14ac:dyDescent="0.25">
      <c r="A10" s="83"/>
      <c r="B10" s="47" t="s">
        <v>6</v>
      </c>
      <c r="C10" s="47" t="s">
        <v>4</v>
      </c>
      <c r="D10" s="49">
        <v>168</v>
      </c>
      <c r="E10" s="48">
        <v>0.67</v>
      </c>
      <c r="F10" s="49">
        <v>5</v>
      </c>
      <c r="G10" s="49">
        <v>36</v>
      </c>
      <c r="H10" s="48">
        <f>D10*E10*G10*F10</f>
        <v>20260.8</v>
      </c>
      <c r="I10" s="49">
        <v>15</v>
      </c>
      <c r="J10" s="50">
        <v>7.5</v>
      </c>
      <c r="K10" s="49">
        <v>182</v>
      </c>
      <c r="L10" s="86">
        <f>I10*J10*K10</f>
        <v>20475</v>
      </c>
      <c r="M10" s="48">
        <f t="shared" si="1"/>
        <v>0.98953846153846148</v>
      </c>
      <c r="N10" s="49">
        <f t="shared" si="2"/>
        <v>98.953846153846143</v>
      </c>
    </row>
    <row r="11" spans="1:14" ht="19.5" customHeight="1" outlineLevel="1" x14ac:dyDescent="0.25">
      <c r="A11" s="83"/>
      <c r="B11" s="47" t="s">
        <v>5</v>
      </c>
      <c r="C11" s="47" t="s">
        <v>4</v>
      </c>
      <c r="D11" s="49">
        <v>210</v>
      </c>
      <c r="E11" s="48">
        <v>0.67</v>
      </c>
      <c r="F11" s="49">
        <v>5</v>
      </c>
      <c r="G11" s="49">
        <v>49</v>
      </c>
      <c r="H11" s="48">
        <f>D11*E11*F11*G11</f>
        <v>34471.500000000007</v>
      </c>
      <c r="I11" s="49">
        <v>30</v>
      </c>
      <c r="J11" s="50">
        <v>6</v>
      </c>
      <c r="K11" s="49">
        <v>247</v>
      </c>
      <c r="L11" s="86">
        <f>I11*J11*K11</f>
        <v>44460</v>
      </c>
      <c r="M11" s="48">
        <f t="shared" si="1"/>
        <v>0.77533738191632939</v>
      </c>
      <c r="N11" s="49">
        <f t="shared" si="2"/>
        <v>77.533738191632935</v>
      </c>
    </row>
  </sheetData>
  <mergeCells count="1">
    <mergeCell ref="A3:N3"/>
  </mergeCells>
  <conditionalFormatting sqref="A4:B4 K4:N5 J5 C4:I5 B6:N11">
    <cfRule type="cellIs" dxfId="6" priority="281" stopIfTrue="1" operator="equal">
      <formula>0</formula>
    </cfRule>
  </conditionalFormatting>
  <pageMargins left="0.7" right="0.7" top="0.75" bottom="0.75" header="0.3" footer="0.3"/>
  <pageSetup paperSize="9" scale="7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J2" sqref="I2:K3"/>
    </sheetView>
  </sheetViews>
  <sheetFormatPr defaultRowHeight="15" x14ac:dyDescent="0.25"/>
  <cols>
    <col min="1" max="1" width="26.28515625" customWidth="1"/>
  </cols>
  <sheetData>
    <row r="1" spans="1:1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 t="s">
        <v>103</v>
      </c>
    </row>
    <row r="2" spans="1:1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25">
      <c r="A3" s="71"/>
      <c r="B3" s="71"/>
      <c r="C3" s="71"/>
      <c r="D3" s="71"/>
      <c r="E3" s="71"/>
      <c r="F3" s="71"/>
      <c r="G3" s="71"/>
      <c r="H3" s="72"/>
      <c r="I3" s="101"/>
      <c r="J3" s="101"/>
      <c r="K3" s="101"/>
    </row>
    <row r="4" spans="1:11" x14ac:dyDescent="0.25">
      <c r="A4" s="71"/>
      <c r="B4" s="71"/>
      <c r="C4" s="71"/>
      <c r="D4" s="71"/>
      <c r="E4" s="71"/>
      <c r="F4" s="71"/>
      <c r="G4" s="71"/>
      <c r="H4" s="72"/>
      <c r="I4" s="73"/>
      <c r="J4" s="73"/>
      <c r="K4" s="73"/>
    </row>
    <row r="5" spans="1:11" x14ac:dyDescent="0.25">
      <c r="A5" s="102" t="s">
        <v>90</v>
      </c>
      <c r="B5" s="104" t="s">
        <v>91</v>
      </c>
      <c r="C5" s="105"/>
      <c r="D5" s="104" t="s">
        <v>92</v>
      </c>
      <c r="E5" s="105"/>
      <c r="F5" s="104" t="s">
        <v>93</v>
      </c>
      <c r="G5" s="105"/>
      <c r="H5" s="104" t="s">
        <v>94</v>
      </c>
      <c r="I5" s="105"/>
      <c r="J5" s="104" t="s">
        <v>95</v>
      </c>
      <c r="K5" s="105"/>
    </row>
    <row r="6" spans="1:11" ht="45" x14ac:dyDescent="0.25">
      <c r="A6" s="103"/>
      <c r="B6" s="74" t="s">
        <v>96</v>
      </c>
      <c r="C6" s="74" t="s">
        <v>97</v>
      </c>
      <c r="D6" s="74" t="s">
        <v>96</v>
      </c>
      <c r="E6" s="74" t="s">
        <v>97</v>
      </c>
      <c r="F6" s="74" t="s">
        <v>96</v>
      </c>
      <c r="G6" s="74" t="s">
        <v>97</v>
      </c>
      <c r="H6" s="74" t="s">
        <v>96</v>
      </c>
      <c r="I6" s="74" t="s">
        <v>97</v>
      </c>
      <c r="J6" s="74" t="s">
        <v>96</v>
      </c>
      <c r="K6" s="74" t="s">
        <v>97</v>
      </c>
    </row>
    <row r="7" spans="1:11" ht="30" customHeight="1" x14ac:dyDescent="0.25">
      <c r="A7" s="75" t="s">
        <v>98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30.6" customHeight="1" x14ac:dyDescent="0.25">
      <c r="A8" s="75" t="s">
        <v>99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22.15" customHeight="1" x14ac:dyDescent="0.25">
      <c r="A9" s="75" t="s">
        <v>100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8" customHeight="1" x14ac:dyDescent="0.25">
      <c r="A10" s="75" t="s">
        <v>101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27" customHeight="1" x14ac:dyDescent="0.25">
      <c r="A11" s="75" t="s">
        <v>102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x14ac:dyDescent="0.25">
      <c r="A12" s="76" t="s">
        <v>55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7"/>
    </row>
  </sheetData>
  <mergeCells count="7">
    <mergeCell ref="I3:K3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M7" sqref="M7"/>
    </sheetView>
  </sheetViews>
  <sheetFormatPr defaultColWidth="8.85546875" defaultRowHeight="15" x14ac:dyDescent="0.25"/>
  <cols>
    <col min="1" max="2" width="8.85546875" style="54"/>
    <col min="3" max="3" width="29" style="54" customWidth="1"/>
    <col min="4" max="4" width="11.140625" style="54" customWidth="1"/>
    <col min="5" max="5" width="25.42578125" style="54" customWidth="1"/>
    <col min="6" max="7" width="8.85546875" style="54"/>
    <col min="8" max="8" width="11.7109375" style="54" customWidth="1"/>
    <col min="9" max="16384" width="8.85546875" style="54"/>
  </cols>
  <sheetData>
    <row r="1" spans="1:12" ht="18.75" x14ac:dyDescent="0.25">
      <c r="A1" s="100" t="s">
        <v>72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54" t="s">
        <v>104</v>
      </c>
    </row>
    <row r="2" spans="1:12" ht="18.75" x14ac:dyDescent="0.25">
      <c r="A2" s="100" t="s">
        <v>89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8.75" x14ac:dyDescent="0.25">
      <c r="A3" s="100" t="s">
        <v>73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2" ht="25.5" x14ac:dyDescent="0.25">
      <c r="A4" s="106" t="s">
        <v>74</v>
      </c>
      <c r="B4" s="106" t="s">
        <v>0</v>
      </c>
      <c r="C4" s="108" t="s">
        <v>1</v>
      </c>
      <c r="D4" s="108" t="s">
        <v>75</v>
      </c>
      <c r="E4" s="108" t="s">
        <v>76</v>
      </c>
      <c r="F4" s="110" t="s">
        <v>77</v>
      </c>
      <c r="G4" s="55" t="s">
        <v>78</v>
      </c>
      <c r="H4" s="110" t="s">
        <v>2</v>
      </c>
      <c r="I4" s="110" t="s">
        <v>79</v>
      </c>
      <c r="J4" s="110" t="s">
        <v>3</v>
      </c>
      <c r="K4" s="110" t="s">
        <v>80</v>
      </c>
    </row>
    <row r="5" spans="1:12" ht="25.5" x14ac:dyDescent="0.25">
      <c r="A5" s="107"/>
      <c r="B5" s="107"/>
      <c r="C5" s="109"/>
      <c r="D5" s="109"/>
      <c r="E5" s="109"/>
      <c r="F5" s="111"/>
      <c r="G5" s="56" t="s">
        <v>81</v>
      </c>
      <c r="H5" s="111"/>
      <c r="I5" s="111"/>
      <c r="J5" s="111"/>
      <c r="K5" s="111"/>
    </row>
    <row r="6" spans="1:12" ht="21.6" customHeight="1" x14ac:dyDescent="0.25">
      <c r="A6" s="57"/>
      <c r="B6" s="58"/>
      <c r="C6" s="59" t="s">
        <v>68</v>
      </c>
      <c r="D6" s="59"/>
      <c r="E6" s="60"/>
      <c r="F6" s="58"/>
      <c r="G6" s="61"/>
      <c r="H6" s="58"/>
      <c r="I6" s="58"/>
      <c r="J6" s="61"/>
      <c r="K6" s="58"/>
    </row>
    <row r="7" spans="1:12" ht="36.6" customHeight="1" x14ac:dyDescent="0.25">
      <c r="A7" s="62">
        <v>1</v>
      </c>
      <c r="B7" s="63">
        <f>SUM(B8:B12)</f>
        <v>5</v>
      </c>
      <c r="C7" s="64" t="s">
        <v>69</v>
      </c>
      <c r="D7" s="64"/>
      <c r="E7" s="64" t="s">
        <v>82</v>
      </c>
      <c r="F7" s="63">
        <f>SUM(F8:F12)</f>
        <v>120</v>
      </c>
      <c r="G7" s="63">
        <f>SUM(G8:G12)</f>
        <v>343.4</v>
      </c>
      <c r="H7" s="63"/>
      <c r="I7" s="63"/>
      <c r="J7" s="63"/>
      <c r="K7" s="63"/>
    </row>
    <row r="8" spans="1:12" ht="15.75" x14ac:dyDescent="0.25">
      <c r="A8" s="57" t="s">
        <v>67</v>
      </c>
      <c r="B8" s="65">
        <v>1</v>
      </c>
      <c r="C8" s="53" t="s">
        <v>5</v>
      </c>
      <c r="D8" s="53" t="s">
        <v>4</v>
      </c>
      <c r="E8" s="53"/>
      <c r="F8" s="65">
        <v>30</v>
      </c>
      <c r="G8" s="66">
        <v>71.5</v>
      </c>
      <c r="H8" s="65" t="s">
        <v>57</v>
      </c>
      <c r="I8" s="65">
        <v>1989</v>
      </c>
      <c r="J8" s="66">
        <v>30</v>
      </c>
      <c r="K8" s="65"/>
    </row>
    <row r="9" spans="1:12" ht="23.45" customHeight="1" x14ac:dyDescent="0.25">
      <c r="A9" s="57" t="s">
        <v>67</v>
      </c>
      <c r="B9" s="65">
        <v>1</v>
      </c>
      <c r="C9" s="53" t="s">
        <v>54</v>
      </c>
      <c r="D9" s="53" t="s">
        <v>50</v>
      </c>
      <c r="E9" s="53"/>
      <c r="F9" s="65">
        <v>30</v>
      </c>
      <c r="G9" s="66">
        <v>250</v>
      </c>
      <c r="H9" s="65" t="s">
        <v>57</v>
      </c>
      <c r="I9" s="65">
        <v>1989</v>
      </c>
      <c r="J9" s="66">
        <v>30</v>
      </c>
      <c r="K9" s="65"/>
    </row>
    <row r="10" spans="1:12" ht="22.9" customHeight="1" x14ac:dyDescent="0.25">
      <c r="A10" s="57" t="s">
        <v>67</v>
      </c>
      <c r="B10" s="65">
        <v>1</v>
      </c>
      <c r="C10" s="53" t="s">
        <v>6</v>
      </c>
      <c r="D10" s="53" t="s">
        <v>4</v>
      </c>
      <c r="E10" s="53"/>
      <c r="F10" s="65">
        <v>15</v>
      </c>
      <c r="G10" s="66">
        <v>21.9</v>
      </c>
      <c r="H10" s="65" t="s">
        <v>57</v>
      </c>
      <c r="I10" s="65">
        <v>1989</v>
      </c>
      <c r="J10" s="66">
        <v>30</v>
      </c>
      <c r="K10" s="65"/>
    </row>
    <row r="11" spans="1:12" ht="21" customHeight="1" x14ac:dyDescent="0.25">
      <c r="A11" s="57" t="s">
        <v>67</v>
      </c>
      <c r="B11" s="65">
        <v>1</v>
      </c>
      <c r="C11" s="53" t="s">
        <v>6</v>
      </c>
      <c r="D11" s="53" t="s">
        <v>4</v>
      </c>
      <c r="E11" s="53" t="s">
        <v>83</v>
      </c>
      <c r="F11" s="65">
        <v>15</v>
      </c>
      <c r="G11" s="66"/>
      <c r="H11" s="65"/>
      <c r="I11" s="65"/>
      <c r="J11" s="66"/>
      <c r="K11" s="65"/>
    </row>
    <row r="12" spans="1:12" ht="22.9" customHeight="1" x14ac:dyDescent="0.25">
      <c r="A12" s="57" t="s">
        <v>67</v>
      </c>
      <c r="B12" s="65">
        <v>1</v>
      </c>
      <c r="C12" s="53" t="s">
        <v>5</v>
      </c>
      <c r="D12" s="53" t="s">
        <v>4</v>
      </c>
      <c r="E12" s="53" t="s">
        <v>83</v>
      </c>
      <c r="F12" s="65">
        <v>30</v>
      </c>
      <c r="G12" s="66"/>
      <c r="H12" s="65"/>
      <c r="I12" s="65"/>
      <c r="J12" s="66"/>
      <c r="K12" s="65"/>
    </row>
    <row r="14" spans="1:12" ht="37.5" x14ac:dyDescent="0.25">
      <c r="A14" s="57"/>
      <c r="B14" s="58"/>
      <c r="C14" s="59" t="s">
        <v>84</v>
      </c>
      <c r="D14" s="59"/>
      <c r="E14" s="60"/>
      <c r="F14" s="58"/>
      <c r="G14" s="61"/>
      <c r="H14" s="58">
        <f>H15+H21+H24+H28+H34+H37+H41+H45+H61+H69+H79+H84+H90+H97+H105+H112+H114+H117+H126+H132+H139+H141+H147+H154+H163+H174+H189+H198+H203+H207+H223+H243+H248+H255+H260+H266+H274</f>
        <v>0</v>
      </c>
      <c r="I14" s="58">
        <f>I15+I21+I24+I28+I34+I37+I41+I45+I61+I69+I79+I84+I90+I97+I105+I112+I114+I117+I126+I132+I139+I141+I147+I154+I163+I174+I189+I198+I203+I207+I223+I243+I248+I255+I260+I266+I274</f>
        <v>0</v>
      </c>
      <c r="J14" s="58">
        <f>J15+J21+J24+J28+J34+J37+J41+J45+J61+J69+J79+J84+J90+J97+J105+J112+J114+J117+J126+J132+J139+J141+J147+J154+J163+J174+J189+J198+J203+J207+J223+J243+J248+J255+J260+J266+J274</f>
        <v>0</v>
      </c>
      <c r="K14" s="58"/>
    </row>
    <row r="15" spans="1:12" ht="31.5" x14ac:dyDescent="0.25">
      <c r="A15" s="62">
        <v>1</v>
      </c>
      <c r="B15" s="63">
        <f>SUM(B16:B20)</f>
        <v>5</v>
      </c>
      <c r="C15" s="64" t="s">
        <v>70</v>
      </c>
      <c r="D15" s="64"/>
      <c r="E15" s="64" t="s">
        <v>85</v>
      </c>
      <c r="F15" s="63">
        <f>SUM(F16:F20)</f>
        <v>150</v>
      </c>
      <c r="G15" s="67">
        <f>SUM(G16:G20)</f>
        <v>3868</v>
      </c>
      <c r="H15" s="63"/>
      <c r="I15" s="63"/>
      <c r="J15" s="67"/>
      <c r="K15" s="68"/>
    </row>
    <row r="16" spans="1:12" ht="16.5" x14ac:dyDescent="0.25">
      <c r="A16" s="69" t="s">
        <v>67</v>
      </c>
      <c r="B16" s="65">
        <v>1</v>
      </c>
      <c r="C16" s="53" t="s">
        <v>5</v>
      </c>
      <c r="D16" s="53" t="s">
        <v>52</v>
      </c>
      <c r="E16" s="53"/>
      <c r="F16" s="65">
        <v>30</v>
      </c>
      <c r="G16" s="66">
        <v>270.89999999999998</v>
      </c>
      <c r="H16" s="65" t="s">
        <v>57</v>
      </c>
      <c r="I16" s="65">
        <v>1981</v>
      </c>
      <c r="J16" s="66">
        <v>38</v>
      </c>
      <c r="K16" s="70"/>
    </row>
    <row r="17" spans="1:11" ht="31.5" x14ac:dyDescent="0.25">
      <c r="A17" s="57" t="s">
        <v>67</v>
      </c>
      <c r="B17" s="65">
        <v>1</v>
      </c>
      <c r="C17" s="53" t="s">
        <v>59</v>
      </c>
      <c r="D17" s="53" t="s">
        <v>53</v>
      </c>
      <c r="E17" s="53"/>
      <c r="F17" s="65">
        <v>30</v>
      </c>
      <c r="G17" s="66">
        <v>2400</v>
      </c>
      <c r="H17" s="65" t="s">
        <v>56</v>
      </c>
      <c r="I17" s="65">
        <v>1981</v>
      </c>
      <c r="J17" s="66">
        <v>34.700000000000003</v>
      </c>
      <c r="K17" s="70"/>
    </row>
    <row r="18" spans="1:11" ht="66" customHeight="1" x14ac:dyDescent="0.25">
      <c r="A18" s="57" t="s">
        <v>67</v>
      </c>
      <c r="B18" s="65">
        <v>1</v>
      </c>
      <c r="C18" s="53" t="s">
        <v>86</v>
      </c>
      <c r="D18" s="53" t="s">
        <v>50</v>
      </c>
      <c r="E18" s="53"/>
      <c r="F18" s="65">
        <v>30</v>
      </c>
      <c r="G18" s="66">
        <v>900</v>
      </c>
      <c r="H18" s="65" t="s">
        <v>56</v>
      </c>
      <c r="I18" s="65">
        <v>1981</v>
      </c>
      <c r="J18" s="66">
        <v>38</v>
      </c>
      <c r="K18" s="70"/>
    </row>
    <row r="19" spans="1:11" ht="31.5" x14ac:dyDescent="0.25">
      <c r="A19" s="57" t="s">
        <v>67</v>
      </c>
      <c r="B19" s="65">
        <v>1</v>
      </c>
      <c r="C19" s="53" t="s">
        <v>65</v>
      </c>
      <c r="D19" s="53" t="s">
        <v>51</v>
      </c>
      <c r="E19" s="53" t="s">
        <v>87</v>
      </c>
      <c r="F19" s="65">
        <v>30</v>
      </c>
      <c r="G19" s="66">
        <v>156.9</v>
      </c>
      <c r="H19" s="65" t="s">
        <v>58</v>
      </c>
      <c r="I19" s="65" t="s">
        <v>57</v>
      </c>
      <c r="J19" s="66">
        <v>1982</v>
      </c>
      <c r="K19" s="70"/>
    </row>
    <row r="20" spans="1:11" ht="31.5" x14ac:dyDescent="0.25">
      <c r="A20" s="57" t="s">
        <v>67</v>
      </c>
      <c r="B20" s="65">
        <v>1</v>
      </c>
      <c r="C20" s="53" t="s">
        <v>66</v>
      </c>
      <c r="D20" s="53" t="s">
        <v>4</v>
      </c>
      <c r="E20" s="53" t="s">
        <v>88</v>
      </c>
      <c r="F20" s="65">
        <v>30</v>
      </c>
      <c r="G20" s="66">
        <v>140.19999999999999</v>
      </c>
      <c r="H20" s="65" t="s">
        <v>58</v>
      </c>
      <c r="I20" s="65" t="s">
        <v>57</v>
      </c>
      <c r="J20" s="66">
        <v>1982</v>
      </c>
      <c r="K20" s="70"/>
    </row>
  </sheetData>
  <mergeCells count="13"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4:K5"/>
  </mergeCells>
  <conditionalFormatting sqref="B4:C4 E4:F5 H4:K5 B6:K7">
    <cfRule type="cellIs" dxfId="5" priority="6" stopIfTrue="1" operator="equal">
      <formula>0</formula>
    </cfRule>
  </conditionalFormatting>
  <conditionalFormatting sqref="B11:B12 D11:D12 F11:F12 B8:F10 G8:K12">
    <cfRule type="cellIs" dxfId="4" priority="5" stopIfTrue="1" operator="equal">
      <formula>0</formula>
    </cfRule>
  </conditionalFormatting>
  <conditionalFormatting sqref="C11">
    <cfRule type="cellIs" dxfId="3" priority="4" stopIfTrue="1" operator="equal">
      <formula>0</formula>
    </cfRule>
  </conditionalFormatting>
  <conditionalFormatting sqref="C12">
    <cfRule type="cellIs" dxfId="2" priority="3" stopIfTrue="1" operator="equal">
      <formula>0</formula>
    </cfRule>
  </conditionalFormatting>
  <conditionalFormatting sqref="E11:E12">
    <cfRule type="cellIs" dxfId="1" priority="2" stopIfTrue="1" operator="equal">
      <formula>0</formula>
    </cfRule>
  </conditionalFormatting>
  <conditionalFormatting sqref="B14:K20">
    <cfRule type="cellIs" dxfId="0" priority="1" stopIfTrue="1" operator="equal">
      <formula>0</formula>
    </cfRule>
  </conditionalFormatting>
  <pageMargins left="0.11811023622047245" right="0.11811023622047245" top="0.74803149606299213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F17" sqref="F17"/>
    </sheetView>
  </sheetViews>
  <sheetFormatPr defaultRowHeight="15" x14ac:dyDescent="0.25"/>
  <cols>
    <col min="1" max="1" width="5.5703125" customWidth="1"/>
    <col min="2" max="2" width="12.28515625" customWidth="1"/>
    <col min="3" max="3" width="22.28515625" customWidth="1"/>
    <col min="4" max="4" width="16.5703125" customWidth="1"/>
    <col min="5" max="5" width="16.7109375" customWidth="1"/>
    <col min="12" max="12" width="17.7109375" customWidth="1"/>
  </cols>
  <sheetData>
    <row r="1" spans="1:12" x14ac:dyDescent="0.25">
      <c r="L1" t="s">
        <v>105</v>
      </c>
    </row>
    <row r="2" spans="1:12" ht="38.450000000000003" customHeight="1" x14ac:dyDescent="0.25">
      <c r="L2" s="21" t="s">
        <v>39</v>
      </c>
    </row>
    <row r="3" spans="1:12" ht="36" customHeight="1" x14ac:dyDescent="0.25">
      <c r="A3" s="114" t="s">
        <v>38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47.25" customHeight="1" x14ac:dyDescent="0.25">
      <c r="A4" s="115" t="s">
        <v>40</v>
      </c>
      <c r="B4" s="115" t="s">
        <v>41</v>
      </c>
      <c r="C4" s="115" t="s">
        <v>42</v>
      </c>
      <c r="D4" s="115" t="s">
        <v>43</v>
      </c>
      <c r="E4" s="115" t="s">
        <v>44</v>
      </c>
      <c r="F4" s="117" t="s">
        <v>45</v>
      </c>
      <c r="G4" s="118"/>
      <c r="H4" s="119"/>
      <c r="I4" s="117" t="s">
        <v>47</v>
      </c>
      <c r="J4" s="118"/>
      <c r="K4" s="119"/>
      <c r="L4" s="115" t="s">
        <v>48</v>
      </c>
    </row>
    <row r="5" spans="1:12" ht="24" customHeight="1" x14ac:dyDescent="0.25">
      <c r="A5" s="116"/>
      <c r="B5" s="116"/>
      <c r="C5" s="116"/>
      <c r="D5" s="116"/>
      <c r="E5" s="116"/>
      <c r="F5" s="23">
        <v>2019</v>
      </c>
      <c r="G5" s="23">
        <v>2020</v>
      </c>
      <c r="H5" s="22" t="s">
        <v>46</v>
      </c>
      <c r="I5" s="23">
        <v>2019</v>
      </c>
      <c r="J5" s="23">
        <v>2020</v>
      </c>
      <c r="K5" s="22" t="s">
        <v>46</v>
      </c>
      <c r="L5" s="116"/>
    </row>
    <row r="6" spans="1:12" s="20" customFormat="1" x14ac:dyDescent="0.2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</row>
    <row r="7" spans="1:12" s="35" customFormat="1" ht="12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s="42" customFormat="1" ht="12" x14ac:dyDescent="0.2">
      <c r="A8" s="37"/>
      <c r="B8" s="37"/>
      <c r="C8" s="39"/>
      <c r="D8" s="37"/>
      <c r="E8" s="39"/>
      <c r="F8" s="40"/>
      <c r="G8" s="40"/>
      <c r="H8" s="40"/>
      <c r="I8" s="37"/>
      <c r="J8" s="41"/>
      <c r="K8" s="41"/>
      <c r="L8" s="39"/>
    </row>
    <row r="9" spans="1:12" s="33" customFormat="1" ht="12" x14ac:dyDescent="0.2">
      <c r="A9" s="34" t="s">
        <v>49</v>
      </c>
      <c r="B9" s="112" t="s">
        <v>67</v>
      </c>
      <c r="C9" s="36" t="s">
        <v>61</v>
      </c>
      <c r="D9" s="34"/>
      <c r="E9" s="36"/>
      <c r="F9" s="46">
        <f>F10</f>
        <v>0</v>
      </c>
      <c r="G9" s="46">
        <f t="shared" ref="G9:K9" si="0">G10</f>
        <v>369.5</v>
      </c>
      <c r="H9" s="46">
        <f t="shared" si="0"/>
        <v>369.5</v>
      </c>
      <c r="I9" s="46">
        <f t="shared" si="0"/>
        <v>0</v>
      </c>
      <c r="J9" s="30">
        <f t="shared" si="0"/>
        <v>12</v>
      </c>
      <c r="K9" s="30">
        <f t="shared" si="0"/>
        <v>12</v>
      </c>
      <c r="L9" s="43" t="s">
        <v>64</v>
      </c>
    </row>
    <row r="10" spans="1:12" s="31" customFormat="1" ht="12" x14ac:dyDescent="0.2">
      <c r="A10" s="32" t="s">
        <v>21</v>
      </c>
      <c r="B10" s="113"/>
      <c r="C10" s="43" t="s">
        <v>60</v>
      </c>
      <c r="D10" s="32" t="s">
        <v>62</v>
      </c>
      <c r="E10" s="43" t="s">
        <v>63</v>
      </c>
      <c r="F10" s="44">
        <v>0</v>
      </c>
      <c r="G10" s="44">
        <v>369.5</v>
      </c>
      <c r="H10" s="44">
        <v>369.5</v>
      </c>
      <c r="I10" s="32">
        <v>0</v>
      </c>
      <c r="J10" s="45">
        <v>12</v>
      </c>
      <c r="K10" s="45">
        <v>12</v>
      </c>
      <c r="L10" s="43"/>
    </row>
  </sheetData>
  <mergeCells count="10">
    <mergeCell ref="B9:B10"/>
    <mergeCell ref="A3:L3"/>
    <mergeCell ref="L4:L5"/>
    <mergeCell ref="F4:H4"/>
    <mergeCell ref="I4:K4"/>
    <mergeCell ref="A4:A5"/>
    <mergeCell ref="B4:B5"/>
    <mergeCell ref="C4:C5"/>
    <mergeCell ref="D4:D5"/>
    <mergeCell ref="E4:E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5</vt:lpstr>
      <vt:lpstr>Приложение 4</vt:lpstr>
      <vt:lpstr>приложение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Селянина Елена Викторовна</dc:creator>
  <cp:lastModifiedBy>Кляин Марина Александровна</cp:lastModifiedBy>
  <cp:lastPrinted>2021-01-21T19:55:39Z</cp:lastPrinted>
  <dcterms:created xsi:type="dcterms:W3CDTF">2019-12-13T07:16:28Z</dcterms:created>
  <dcterms:modified xsi:type="dcterms:W3CDTF">2021-12-08T07:42:04Z</dcterms:modified>
</cp:coreProperties>
</file>